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N:\OrgUPOV\Shared\Document\C\C58 (2024)\draft_documents\c_58_07_pvp_statistics\"/>
    </mc:Choice>
  </mc:AlternateContent>
  <xr:revisionPtr revIDLastSave="0" documentId="13_ncr:1_{026EC867-AE3F-47E6-ABE3-CDF3D3D57B19}" xr6:coauthVersionLast="47" xr6:coauthVersionMax="47" xr10:uidLastSave="{00000000-0000-0000-0000-000000000000}"/>
  <bookViews>
    <workbookView xWindow="28680" yWindow="1770" windowWidth="29040" windowHeight="15990" activeTab="1" xr2:uid="{00000000-000D-0000-FFFF-FFFF00000000}"/>
  </bookViews>
  <sheets>
    <sheet name="AnnexI" sheetId="2" r:id="rId1"/>
    <sheet name="AnnexII" sheetId="5" r:id="rId2"/>
    <sheet name="AnnexIII" sheetId="4" r:id="rId3"/>
    <sheet name="ref" sheetId="10" state="hidden" r:id="rId4"/>
  </sheets>
  <definedNames>
    <definedName name="_xlnm._FilterDatabase" localSheetId="0" hidden="1">AnnexI!#REF!</definedName>
    <definedName name="_GoBack" localSheetId="1">AnnexII!$D$153</definedName>
    <definedName name="_xlnm.Criteria" localSheetId="0">AnnexI!#REF!</definedName>
    <definedName name="H" localSheetId="1">#REF!</definedName>
    <definedName name="H">#REF!</definedName>
    <definedName name="NEW">#REF!</definedName>
    <definedName name="_xlnm.Print_Area" localSheetId="0">AnnexI!$B$1:$M$509</definedName>
    <definedName name="_xlnm.Print_Area" localSheetId="1">AnnexII!$B$1:$CC$185</definedName>
    <definedName name="_xlnm.Print_Area" localSheetId="2">AnnexIII!$A$1:$AJ$231</definedName>
    <definedName name="_xlnm.Print_Titles" localSheetId="1">AnnexII!$6:$8</definedName>
  </definedNames>
  <calcPr calcId="191029"/>
  <webPublishing vml="1" allowPng="1" targetScreenSize="1024x768" codePage="65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68" i="4" l="1"/>
  <c r="CC149" i="5" l="1"/>
  <c r="CC150" i="5"/>
  <c r="AI174" i="4"/>
  <c r="AI173" i="4"/>
  <c r="AI171" i="4"/>
  <c r="AI170" i="4"/>
  <c r="AG168" i="4"/>
  <c r="AF168" i="4"/>
  <c r="AE168" i="4"/>
  <c r="AD168" i="4"/>
  <c r="AC168" i="4"/>
  <c r="AB168" i="4"/>
  <c r="AA168" i="4"/>
  <c r="Z168" i="4"/>
  <c r="Y168" i="4"/>
  <c r="X168" i="4"/>
  <c r="W168" i="4"/>
  <c r="V168" i="4"/>
  <c r="U168" i="4"/>
  <c r="T168" i="4"/>
  <c r="S168" i="4"/>
  <c r="R168" i="4"/>
  <c r="Q168" i="4"/>
  <c r="P168" i="4"/>
  <c r="O168" i="4"/>
  <c r="N168" i="4"/>
  <c r="M168" i="4"/>
  <c r="L168" i="4"/>
  <c r="K168" i="4"/>
  <c r="J168" i="4"/>
  <c r="I168" i="4"/>
  <c r="H168" i="4"/>
  <c r="G168" i="4"/>
  <c r="F168" i="4"/>
  <c r="E168" i="4"/>
  <c r="D168" i="4"/>
  <c r="AH167" i="4"/>
  <c r="AG167" i="4"/>
  <c r="AF167" i="4"/>
  <c r="AE167" i="4"/>
  <c r="AD167" i="4"/>
  <c r="AC167" i="4"/>
  <c r="AB167" i="4"/>
  <c r="AA167" i="4"/>
  <c r="Z167" i="4"/>
  <c r="Y167" i="4"/>
  <c r="X167" i="4"/>
  <c r="W167" i="4"/>
  <c r="V167" i="4"/>
  <c r="U167" i="4"/>
  <c r="T167" i="4"/>
  <c r="S167" i="4"/>
  <c r="R167" i="4"/>
  <c r="Q167" i="4"/>
  <c r="P167" i="4"/>
  <c r="O167" i="4"/>
  <c r="N167" i="4"/>
  <c r="M167" i="4"/>
  <c r="L167" i="4"/>
  <c r="K167" i="4"/>
  <c r="J167" i="4"/>
  <c r="I167" i="4"/>
  <c r="H167" i="4"/>
  <c r="G167" i="4"/>
  <c r="F167" i="4"/>
  <c r="E167" i="4"/>
  <c r="D167" i="4"/>
  <c r="AI164" i="4"/>
  <c r="AI163" i="4"/>
  <c r="AI162" i="4"/>
  <c r="AI161" i="4"/>
  <c r="AI160" i="4"/>
  <c r="AI159" i="4"/>
  <c r="AI158" i="4"/>
  <c r="AI157" i="4"/>
  <c r="AI156" i="4"/>
  <c r="AI155" i="4"/>
  <c r="AI154" i="4"/>
  <c r="AI153" i="4"/>
  <c r="AI152" i="4"/>
  <c r="AI151" i="4"/>
  <c r="AI150" i="4"/>
  <c r="AI149" i="4"/>
  <c r="AI148" i="4"/>
  <c r="AI147" i="4"/>
  <c r="AI146" i="4"/>
  <c r="AI145" i="4"/>
  <c r="AI144" i="4"/>
  <c r="AI143" i="4"/>
  <c r="AI142" i="4"/>
  <c r="AI141" i="4"/>
  <c r="AI140" i="4"/>
  <c r="AI139" i="4"/>
  <c r="AI138" i="4"/>
  <c r="AI137" i="4"/>
  <c r="AI136" i="4"/>
  <c r="AI135" i="4"/>
  <c r="AI134" i="4"/>
  <c r="AI133" i="4"/>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5" i="4"/>
  <c r="AI34" i="4"/>
  <c r="AI33" i="4"/>
  <c r="AI32" i="4"/>
  <c r="AI31" i="4"/>
  <c r="AI30" i="4"/>
  <c r="AI29" i="4"/>
  <c r="AI28" i="4"/>
  <c r="AI27" i="4"/>
  <c r="AI26" i="4"/>
  <c r="AI25" i="4"/>
  <c r="AI24" i="4"/>
  <c r="AI23" i="4"/>
  <c r="AI22" i="4"/>
  <c r="AI21" i="4"/>
  <c r="AI20" i="4"/>
  <c r="AI19" i="4"/>
  <c r="AI18" i="4"/>
  <c r="AI17" i="4"/>
  <c r="AI16" i="4"/>
  <c r="AI15" i="4"/>
  <c r="AI14" i="4"/>
  <c r="AI13" i="4"/>
  <c r="AI12" i="4"/>
  <c r="AI11" i="4"/>
  <c r="AI10" i="4"/>
  <c r="AI9" i="4"/>
  <c r="AI167" i="4" l="1"/>
  <c r="AI168" i="4"/>
  <c r="CC172" i="5" l="1"/>
  <c r="CC171" i="5"/>
  <c r="CC68" i="5"/>
  <c r="CC67" i="5"/>
  <c r="L515" i="2"/>
  <c r="L495" i="2" s="1"/>
  <c r="K515" i="2"/>
  <c r="K495" i="2" s="1"/>
  <c r="J515" i="2"/>
  <c r="J495" i="2" s="1"/>
  <c r="I515" i="2"/>
  <c r="I495" i="2" s="1"/>
  <c r="H515" i="2"/>
  <c r="H495" i="2" s="1"/>
  <c r="G515" i="2"/>
  <c r="G495" i="2" s="1"/>
  <c r="F515" i="2"/>
  <c r="F495" i="2" s="1"/>
  <c r="E515" i="2"/>
  <c r="E495" i="2" s="1"/>
  <c r="CC78" i="5" l="1"/>
  <c r="CC77" i="5"/>
  <c r="CA190" i="5"/>
  <c r="CA168" i="5" s="1"/>
  <c r="L514" i="2"/>
  <c r="L494" i="2" s="1"/>
  <c r="K514" i="2"/>
  <c r="K494" i="2" s="1"/>
  <c r="J514" i="2"/>
  <c r="J494" i="2" s="1"/>
  <c r="I514" i="2"/>
  <c r="I494" i="2" s="1"/>
  <c r="H514" i="2"/>
  <c r="H494" i="2" s="1"/>
  <c r="G514" i="2"/>
  <c r="G494" i="2" s="1"/>
  <c r="F514" i="2"/>
  <c r="F494" i="2" s="1"/>
  <c r="E514" i="2"/>
  <c r="E494" i="2" s="1"/>
  <c r="L513" i="2"/>
  <c r="L493" i="2" s="1"/>
  <c r="K513" i="2"/>
  <c r="K493" i="2" s="1"/>
  <c r="J513" i="2"/>
  <c r="J493" i="2" s="1"/>
  <c r="I513" i="2"/>
  <c r="I493" i="2" s="1"/>
  <c r="H513" i="2"/>
  <c r="H493" i="2" s="1"/>
  <c r="G513" i="2"/>
  <c r="G493" i="2" s="1"/>
  <c r="F513" i="2"/>
  <c r="F493" i="2" s="1"/>
  <c r="E513" i="2"/>
  <c r="E493" i="2" s="1"/>
  <c r="L512" i="2"/>
  <c r="L492" i="2" s="1"/>
  <c r="K512" i="2"/>
  <c r="K492" i="2" s="1"/>
  <c r="J512" i="2"/>
  <c r="J492" i="2" s="1"/>
  <c r="I512" i="2"/>
  <c r="I492" i="2" s="1"/>
  <c r="H512" i="2"/>
  <c r="H492" i="2" s="1"/>
  <c r="G512" i="2"/>
  <c r="G492" i="2" s="1"/>
  <c r="F512" i="2"/>
  <c r="F492" i="2" s="1"/>
  <c r="E512" i="2"/>
  <c r="E492" i="2" s="1"/>
  <c r="L511" i="2"/>
  <c r="L491" i="2" s="1"/>
  <c r="K511" i="2"/>
  <c r="K491" i="2" s="1"/>
  <c r="J511" i="2"/>
  <c r="J491" i="2" s="1"/>
  <c r="I511" i="2"/>
  <c r="I491" i="2" s="1"/>
  <c r="H511" i="2"/>
  <c r="H491" i="2" s="1"/>
  <c r="G511" i="2"/>
  <c r="G491" i="2" s="1"/>
  <c r="F511" i="2"/>
  <c r="F491" i="2" s="1"/>
  <c r="E511" i="2"/>
  <c r="E491" i="2" s="1"/>
  <c r="CA191" i="5"/>
  <c r="CA169" i="5" s="1"/>
  <c r="BZ191" i="5"/>
  <c r="BZ169" i="5" s="1"/>
  <c r="BY191" i="5"/>
  <c r="BY169" i="5" s="1"/>
  <c r="BX191" i="5"/>
  <c r="BX169" i="5" s="1"/>
  <c r="BW191" i="5"/>
  <c r="BW169" i="5" s="1"/>
  <c r="BV191" i="5"/>
  <c r="BV169" i="5" s="1"/>
  <c r="BU191" i="5"/>
  <c r="BU169" i="5" s="1"/>
  <c r="BT191" i="5"/>
  <c r="BT169" i="5" s="1"/>
  <c r="BS191" i="5"/>
  <c r="BS169" i="5" s="1"/>
  <c r="BR191" i="5"/>
  <c r="BR169" i="5" s="1"/>
  <c r="BQ191" i="5"/>
  <c r="BQ169" i="5" s="1"/>
  <c r="BP191" i="5"/>
  <c r="BP169" i="5" s="1"/>
  <c r="BO191" i="5"/>
  <c r="BO169" i="5" s="1"/>
  <c r="BN191" i="5"/>
  <c r="BN169" i="5" s="1"/>
  <c r="BM191" i="5"/>
  <c r="BM169" i="5" s="1"/>
  <c r="BL191" i="5"/>
  <c r="BL169" i="5" s="1"/>
  <c r="BK191" i="5"/>
  <c r="BK169" i="5" s="1"/>
  <c r="BJ191" i="5"/>
  <c r="BJ169" i="5" s="1"/>
  <c r="BI191" i="5"/>
  <c r="BI169" i="5" s="1"/>
  <c r="BH191" i="5"/>
  <c r="BH169" i="5" s="1"/>
  <c r="BG191" i="5"/>
  <c r="BG169" i="5" s="1"/>
  <c r="BF191" i="5"/>
  <c r="BF169" i="5" s="1"/>
  <c r="BE191" i="5"/>
  <c r="BE169" i="5" s="1"/>
  <c r="BD191" i="5"/>
  <c r="BD169" i="5" s="1"/>
  <c r="BC191" i="5"/>
  <c r="BC169" i="5" s="1"/>
  <c r="BB191" i="5"/>
  <c r="BB169" i="5" s="1"/>
  <c r="BA191" i="5"/>
  <c r="BA169" i="5" s="1"/>
  <c r="AZ191" i="5"/>
  <c r="AZ169" i="5" s="1"/>
  <c r="AY191" i="5"/>
  <c r="AY169" i="5" s="1"/>
  <c r="AX191" i="5"/>
  <c r="AX169" i="5" s="1"/>
  <c r="AW191" i="5"/>
  <c r="AW169" i="5" s="1"/>
  <c r="AV191" i="5"/>
  <c r="AV169" i="5" s="1"/>
  <c r="AU191" i="5"/>
  <c r="AU169" i="5" s="1"/>
  <c r="AT191" i="5"/>
  <c r="AT169" i="5" s="1"/>
  <c r="AS191" i="5"/>
  <c r="AS169" i="5" s="1"/>
  <c r="AR191" i="5"/>
  <c r="AR169" i="5" s="1"/>
  <c r="AQ191" i="5"/>
  <c r="AQ169" i="5" s="1"/>
  <c r="AP191" i="5"/>
  <c r="AP169" i="5" s="1"/>
  <c r="AO191" i="5"/>
  <c r="AO169" i="5" s="1"/>
  <c r="AN191" i="5"/>
  <c r="AN169" i="5" s="1"/>
  <c r="AM191" i="5"/>
  <c r="AM169" i="5" s="1"/>
  <c r="AL191" i="5"/>
  <c r="AL169" i="5" s="1"/>
  <c r="AK191" i="5"/>
  <c r="AK169" i="5" s="1"/>
  <c r="AJ191" i="5"/>
  <c r="AJ169" i="5" s="1"/>
  <c r="AI191" i="5"/>
  <c r="AI169" i="5" s="1"/>
  <c r="AH191" i="5"/>
  <c r="AH169" i="5" s="1"/>
  <c r="AG191" i="5"/>
  <c r="AG169" i="5" s="1"/>
  <c r="AF191" i="5"/>
  <c r="AF169" i="5" s="1"/>
  <c r="AE191" i="5"/>
  <c r="AE169" i="5" s="1"/>
  <c r="AD191" i="5"/>
  <c r="AD169" i="5" s="1"/>
  <c r="AC191" i="5"/>
  <c r="AC169" i="5" s="1"/>
  <c r="AB191" i="5"/>
  <c r="AB169" i="5" s="1"/>
  <c r="AA191" i="5"/>
  <c r="AA169" i="5" s="1"/>
  <c r="Z191" i="5"/>
  <c r="Z169" i="5" s="1"/>
  <c r="Y191" i="5"/>
  <c r="Y169" i="5" s="1"/>
  <c r="X191" i="5"/>
  <c r="X169" i="5" s="1"/>
  <c r="W191" i="5"/>
  <c r="W169" i="5" s="1"/>
  <c r="V191" i="5"/>
  <c r="V169" i="5" s="1"/>
  <c r="U191" i="5"/>
  <c r="U169" i="5" s="1"/>
  <c r="T191" i="5"/>
  <c r="T169" i="5" s="1"/>
  <c r="S191" i="5"/>
  <c r="S169" i="5" s="1"/>
  <c r="R191" i="5"/>
  <c r="R169" i="5" s="1"/>
  <c r="Q191" i="5"/>
  <c r="Q169" i="5" s="1"/>
  <c r="P191" i="5"/>
  <c r="P169" i="5" s="1"/>
  <c r="O191" i="5"/>
  <c r="O169" i="5" s="1"/>
  <c r="N191" i="5"/>
  <c r="N169" i="5" s="1"/>
  <c r="M191" i="5"/>
  <c r="M169" i="5" s="1"/>
  <c r="L191" i="5"/>
  <c r="L169" i="5" s="1"/>
  <c r="K191" i="5"/>
  <c r="K169" i="5" s="1"/>
  <c r="J191" i="5"/>
  <c r="J169" i="5" s="1"/>
  <c r="I191" i="5"/>
  <c r="I169" i="5" s="1"/>
  <c r="H191" i="5"/>
  <c r="H169" i="5" s="1"/>
  <c r="G191" i="5"/>
  <c r="G169" i="5" s="1"/>
  <c r="F191" i="5"/>
  <c r="F169" i="5" s="1"/>
  <c r="E191" i="5"/>
  <c r="E169" i="5" s="1"/>
  <c r="BZ190" i="5"/>
  <c r="BZ168" i="5" s="1"/>
  <c r="BY190" i="5"/>
  <c r="BY168" i="5" s="1"/>
  <c r="BX190" i="5"/>
  <c r="BX168" i="5" s="1"/>
  <c r="BW190" i="5"/>
  <c r="BW168" i="5" s="1"/>
  <c r="BV190" i="5"/>
  <c r="BV168" i="5" s="1"/>
  <c r="BU190" i="5"/>
  <c r="BU168" i="5" s="1"/>
  <c r="BT190" i="5"/>
  <c r="BT168" i="5" s="1"/>
  <c r="BS190" i="5"/>
  <c r="BS168" i="5" s="1"/>
  <c r="BR190" i="5"/>
  <c r="BR168" i="5" s="1"/>
  <c r="BQ190" i="5"/>
  <c r="BQ168" i="5" s="1"/>
  <c r="BP190" i="5"/>
  <c r="BP168" i="5" s="1"/>
  <c r="BO190" i="5"/>
  <c r="BO168" i="5" s="1"/>
  <c r="BN190" i="5"/>
  <c r="BN168" i="5" s="1"/>
  <c r="BM190" i="5"/>
  <c r="BM168" i="5" s="1"/>
  <c r="BL190" i="5"/>
  <c r="BL168" i="5" s="1"/>
  <c r="BK190" i="5"/>
  <c r="BK168" i="5" s="1"/>
  <c r="BJ190" i="5"/>
  <c r="BJ168" i="5" s="1"/>
  <c r="BI190" i="5"/>
  <c r="BI168" i="5" s="1"/>
  <c r="BH190" i="5"/>
  <c r="BH168" i="5" s="1"/>
  <c r="BG190" i="5"/>
  <c r="BG168" i="5" s="1"/>
  <c r="BF190" i="5"/>
  <c r="BF168" i="5" s="1"/>
  <c r="BE190" i="5"/>
  <c r="BE168" i="5" s="1"/>
  <c r="BD190" i="5"/>
  <c r="BD168" i="5" s="1"/>
  <c r="BC190" i="5"/>
  <c r="BC168" i="5" s="1"/>
  <c r="BB190" i="5"/>
  <c r="BB168" i="5" s="1"/>
  <c r="BA190" i="5"/>
  <c r="BA168" i="5" s="1"/>
  <c r="AZ190" i="5"/>
  <c r="AZ168" i="5" s="1"/>
  <c r="AY190" i="5"/>
  <c r="AY168" i="5" s="1"/>
  <c r="AX190" i="5"/>
  <c r="AX168" i="5" s="1"/>
  <c r="AW190" i="5"/>
  <c r="AW168" i="5" s="1"/>
  <c r="AV190" i="5"/>
  <c r="AV168" i="5" s="1"/>
  <c r="AU190" i="5"/>
  <c r="AU168" i="5" s="1"/>
  <c r="AT190" i="5"/>
  <c r="AT168" i="5" s="1"/>
  <c r="AS190" i="5"/>
  <c r="AS168" i="5" s="1"/>
  <c r="AR190" i="5"/>
  <c r="AR168" i="5" s="1"/>
  <c r="AQ190" i="5"/>
  <c r="AQ168" i="5" s="1"/>
  <c r="AP190" i="5"/>
  <c r="AP168" i="5" s="1"/>
  <c r="AO190" i="5"/>
  <c r="AO168" i="5" s="1"/>
  <c r="AN190" i="5"/>
  <c r="AN168" i="5" s="1"/>
  <c r="AM190" i="5"/>
  <c r="AM168" i="5" s="1"/>
  <c r="AL190" i="5"/>
  <c r="AL168" i="5" s="1"/>
  <c r="AK190" i="5"/>
  <c r="AK168" i="5" s="1"/>
  <c r="AJ190" i="5"/>
  <c r="AJ168" i="5" s="1"/>
  <c r="AI190" i="5"/>
  <c r="AI168" i="5" s="1"/>
  <c r="AH190" i="5"/>
  <c r="AH168" i="5" s="1"/>
  <c r="AG190" i="5"/>
  <c r="AG168" i="5" s="1"/>
  <c r="AF190" i="5"/>
  <c r="AF168" i="5" s="1"/>
  <c r="AE190" i="5"/>
  <c r="AE168" i="5" s="1"/>
  <c r="AD190" i="5"/>
  <c r="AD168" i="5" s="1"/>
  <c r="AC190" i="5"/>
  <c r="AC168" i="5" s="1"/>
  <c r="AB190" i="5"/>
  <c r="AB168" i="5" s="1"/>
  <c r="AA190" i="5"/>
  <c r="AA168" i="5" s="1"/>
  <c r="Z190" i="5"/>
  <c r="Z168" i="5" s="1"/>
  <c r="Y190" i="5"/>
  <c r="Y168" i="5" s="1"/>
  <c r="X190" i="5"/>
  <c r="X168" i="5" s="1"/>
  <c r="W190" i="5"/>
  <c r="W168" i="5" s="1"/>
  <c r="V190" i="5"/>
  <c r="V168" i="5" s="1"/>
  <c r="U190" i="5"/>
  <c r="U168" i="5" s="1"/>
  <c r="T190" i="5"/>
  <c r="T168" i="5" s="1"/>
  <c r="S190" i="5"/>
  <c r="S168" i="5" s="1"/>
  <c r="R190" i="5"/>
  <c r="R168" i="5" s="1"/>
  <c r="Q190" i="5"/>
  <c r="Q168" i="5" s="1"/>
  <c r="P190" i="5"/>
  <c r="P168" i="5" s="1"/>
  <c r="O190" i="5"/>
  <c r="O168" i="5" s="1"/>
  <c r="N190" i="5"/>
  <c r="N168" i="5" s="1"/>
  <c r="M190" i="5"/>
  <c r="M168" i="5" s="1"/>
  <c r="L190" i="5"/>
  <c r="L168" i="5" s="1"/>
  <c r="J190" i="5"/>
  <c r="J168" i="5" s="1"/>
  <c r="I190" i="5"/>
  <c r="I168" i="5" s="1"/>
  <c r="F190" i="5"/>
  <c r="F168" i="5" s="1"/>
  <c r="E190" i="5"/>
  <c r="E168" i="5" s="1"/>
  <c r="D191" i="5"/>
  <c r="D169" i="5" s="1"/>
  <c r="K190" i="5"/>
  <c r="K168" i="5" s="1"/>
  <c r="H190" i="5"/>
  <c r="H168" i="5" s="1"/>
  <c r="G190" i="5"/>
  <c r="G168" i="5" s="1"/>
  <c r="D190" i="5"/>
  <c r="D168" i="5" s="1"/>
  <c r="CE169" i="5" l="1"/>
  <c r="CE168" i="5"/>
  <c r="CC120" i="5"/>
  <c r="CC119" i="5"/>
  <c r="CC118" i="5"/>
  <c r="CC117" i="5"/>
  <c r="CC116" i="5"/>
  <c r="CC115" i="5"/>
  <c r="CC114" i="5"/>
  <c r="CC113" i="5"/>
  <c r="CC112" i="5"/>
  <c r="CC111" i="5"/>
  <c r="CC110" i="5"/>
  <c r="CC109" i="5"/>
  <c r="CC82" i="5"/>
  <c r="CC81" i="5"/>
  <c r="CC12" i="5"/>
  <c r="CC11" i="5"/>
  <c r="CC14" i="5"/>
  <c r="CC13" i="5"/>
  <c r="CC16" i="5"/>
  <c r="CC15" i="5"/>
  <c r="CC20" i="5"/>
  <c r="CC19" i="5"/>
  <c r="CC22" i="5"/>
  <c r="CC21" i="5"/>
  <c r="CC24" i="5"/>
  <c r="CC23" i="5"/>
  <c r="CC26" i="5"/>
  <c r="CC25" i="5"/>
  <c r="CC28" i="5"/>
  <c r="CC27" i="5"/>
  <c r="CC30" i="5"/>
  <c r="CC29" i="5"/>
  <c r="CC32" i="5"/>
  <c r="CC31" i="5"/>
  <c r="CC34" i="5"/>
  <c r="CC33" i="5"/>
  <c r="CC36" i="5"/>
  <c r="CC35" i="5"/>
  <c r="CC38" i="5"/>
  <c r="CC37" i="5"/>
  <c r="CC40" i="5"/>
  <c r="CC39" i="5"/>
  <c r="CC42" i="5"/>
  <c r="CC41" i="5"/>
  <c r="CC44" i="5"/>
  <c r="CC43" i="5"/>
  <c r="CC46" i="5"/>
  <c r="CC45" i="5"/>
  <c r="CC48" i="5"/>
  <c r="CC47" i="5"/>
  <c r="CC50" i="5"/>
  <c r="CC49" i="5"/>
  <c r="CC52" i="5"/>
  <c r="CC51" i="5"/>
  <c r="CC54" i="5"/>
  <c r="CC53" i="5"/>
  <c r="CC56" i="5"/>
  <c r="CC55" i="5"/>
  <c r="CC58" i="5"/>
  <c r="CC57" i="5"/>
  <c r="CC60" i="5"/>
  <c r="CC59" i="5"/>
  <c r="CC62" i="5"/>
  <c r="CC61" i="5"/>
  <c r="CC64" i="5"/>
  <c r="CC63" i="5"/>
  <c r="CC66" i="5"/>
  <c r="CC65" i="5"/>
  <c r="CC70" i="5"/>
  <c r="CC69" i="5"/>
  <c r="CC72" i="5"/>
  <c r="CC71" i="5"/>
  <c r="CC74" i="5"/>
  <c r="CC73" i="5"/>
  <c r="CC76" i="5"/>
  <c r="CC75" i="5"/>
  <c r="CC80" i="5"/>
  <c r="CC79" i="5"/>
  <c r="CC84" i="5"/>
  <c r="CC83" i="5"/>
  <c r="CC86" i="5"/>
  <c r="CC85" i="5"/>
  <c r="CC88" i="5"/>
  <c r="CC87" i="5"/>
  <c r="CC90" i="5"/>
  <c r="CC89" i="5"/>
  <c r="CC92" i="5"/>
  <c r="CC91" i="5"/>
  <c r="CC94" i="5"/>
  <c r="CC93" i="5"/>
  <c r="CC96" i="5"/>
  <c r="CC95" i="5"/>
  <c r="CC98" i="5"/>
  <c r="CC97" i="5"/>
  <c r="CC100" i="5"/>
  <c r="CC99" i="5"/>
  <c r="CC104" i="5"/>
  <c r="CC103" i="5"/>
  <c r="CC106" i="5"/>
  <c r="CC105" i="5"/>
  <c r="CC108" i="5"/>
  <c r="CC107" i="5"/>
  <c r="CC126" i="5"/>
  <c r="CC125" i="5"/>
  <c r="CC124" i="5"/>
  <c r="CC123" i="5"/>
  <c r="CC122" i="5"/>
  <c r="CC121" i="5"/>
  <c r="CC136" i="5"/>
  <c r="CC135" i="5"/>
  <c r="CC138" i="5"/>
  <c r="CC137" i="5"/>
  <c r="CC140" i="5"/>
  <c r="CC139" i="5"/>
  <c r="CC166" i="5"/>
  <c r="CC165" i="5"/>
  <c r="CC164" i="5"/>
  <c r="CC163" i="5"/>
  <c r="CC162" i="5"/>
  <c r="CC161" i="5"/>
  <c r="CC160" i="5"/>
  <c r="CC159" i="5"/>
  <c r="CC158" i="5"/>
  <c r="CC157" i="5"/>
  <c r="CC156" i="5"/>
  <c r="CC155" i="5"/>
  <c r="CC154" i="5"/>
  <c r="CC153" i="5"/>
  <c r="CC152" i="5"/>
  <c r="CC151" i="5"/>
  <c r="CC146" i="5"/>
  <c r="CC145" i="5"/>
  <c r="CC144" i="5"/>
  <c r="CC143" i="5"/>
  <c r="CC142" i="5"/>
  <c r="CC141" i="5"/>
  <c r="CC134" i="5"/>
  <c r="CC133" i="5"/>
  <c r="CC132" i="5"/>
  <c r="CC131" i="5"/>
  <c r="CC130" i="5"/>
  <c r="CC129" i="5"/>
  <c r="CC128" i="5"/>
  <c r="CC127" i="5"/>
  <c r="CC191" i="5" l="1"/>
  <c r="CC190" i="5"/>
  <c r="CC175" i="5"/>
  <c r="CC174" i="5"/>
  <c r="CC169" i="5"/>
  <c r="CC168" i="5"/>
</calcChain>
</file>

<file path=xl/sharedStrings.xml><?xml version="1.0" encoding="utf-8"?>
<sst xmlns="http://schemas.openxmlformats.org/spreadsheetml/2006/main" count="1608" uniqueCount="501">
  <si>
    <t>ZUSAMMENFASSUNG DER VERGANGENEN FÜNF JAHRE ÜBER DIE ANZAHL EINGEREICHTER ANTRÄGE, ERTEILTER SCHUTZTITEL, ABGELAUFENER SCHUTZTITEL 
UND GESAMTANZAHL GÜLTIGER SCHUTZTITEL AM ENDE DES BEZUGSJAHRES</t>
  </si>
  <si>
    <t>Authority / Service / Behörde / Autoridad</t>
  </si>
  <si>
    <t>Year / Année / Jahr / Año</t>
  </si>
  <si>
    <t>Applications filed by:
Residents     Non-residents    Total  </t>
  </si>
  <si>
    <t>Titles issued to:
Residents      Non-residents     Total  </t>
  </si>
  <si>
    <t>Titles having ceased to be in force in reference year</t>
  </si>
  <si>
    <t>Titles in force at end of reference year</t>
  </si>
  <si>
    <t>AL</t>
  </si>
  <si>
    <t>Albania / Albanie / Albanien</t>
  </si>
  <si>
    <t>AR</t>
  </si>
  <si>
    <t>Argentina / Argentine / Argentinien</t>
  </si>
  <si>
    <t>AT</t>
  </si>
  <si>
    <t>Austria / Autriche / Österreich</t>
  </si>
  <si>
    <t>AU</t>
  </si>
  <si>
    <t>Australia / Australie / Australien</t>
  </si>
  <si>
    <t>AZ</t>
  </si>
  <si>
    <t>Azerbaijan / Azerbaïdjan / Aserbaidschan / Azerbaiyán</t>
  </si>
  <si>
    <t>BA</t>
  </si>
  <si>
    <t>Bosnia and Herzegovina / Bosnie-Herzégovine /</t>
  </si>
  <si>
    <t>Bosnien-Herzegowina / Bosnia y Herzegovina</t>
  </si>
  <si>
    <t>BE</t>
  </si>
  <si>
    <t>Belgium / Belgique / Belgien / Bélgica</t>
  </si>
  <si>
    <t>BG</t>
  </si>
  <si>
    <t>Bulgaria / Bulgarie / Bulgarien</t>
  </si>
  <si>
    <t>BO</t>
  </si>
  <si>
    <t>Bolivia (Plurinational State of) / Bolivie (État</t>
  </si>
  <si>
    <t xml:space="preserve">plurinational de) / Bolivien (Plurinationaler Staat) / </t>
  </si>
  <si>
    <t>Bolivia (Estado Plurinacional de)</t>
  </si>
  <si>
    <t>BR</t>
  </si>
  <si>
    <t>Brazil / Brésil / Brasilien / Brasil</t>
  </si>
  <si>
    <t>BY</t>
  </si>
  <si>
    <t>Belarus / Bélarus / Belarús</t>
  </si>
  <si>
    <t>CA</t>
  </si>
  <si>
    <t>Canada / Kanada / Canadá</t>
  </si>
  <si>
    <t>CH</t>
  </si>
  <si>
    <t>Switzerland / Suisse / Schweiz / Suiza</t>
  </si>
  <si>
    <t>CL</t>
  </si>
  <si>
    <t>Chile / Chili</t>
  </si>
  <si>
    <t>CN</t>
  </si>
  <si>
    <t>China / Chine</t>
  </si>
  <si>
    <t>CO</t>
  </si>
  <si>
    <t>Colombia / Colombie / Kolumbien</t>
  </si>
  <si>
    <t xml:space="preserve">Im Bezugsjahr beendete Schutzrechte </t>
  </si>
  <si>
    <t>Am Ende 
des Bezugsjahrs gültige Schutzrechte</t>
  </si>
  <si>
    <t>CR</t>
  </si>
  <si>
    <t>Costa Rica</t>
  </si>
  <si>
    <t>CZ</t>
  </si>
  <si>
    <t>Czech Republic / République tchèque /</t>
  </si>
  <si>
    <t>Tschechische Republik / República Checa</t>
  </si>
  <si>
    <t>DE</t>
  </si>
  <si>
    <t>Germany / Allemagne / Deutschland / Alemania</t>
  </si>
  <si>
    <t>DK</t>
  </si>
  <si>
    <t>Denmark / Danemark / Dänemark / Dinamarca</t>
  </si>
  <si>
    <t>DO</t>
  </si>
  <si>
    <t>Dominican Republic / République dominicaine /</t>
  </si>
  <si>
    <t>Dominikanische Republik / República Dominicana</t>
  </si>
  <si>
    <t>EC</t>
  </si>
  <si>
    <t>Ecuador / Équateur</t>
  </si>
  <si>
    <t>EE</t>
  </si>
  <si>
    <t>Estonia / Estonie / Estland</t>
  </si>
  <si>
    <t>EG</t>
  </si>
  <si>
    <t>Egypt / Égypte / Ägypten / Egipto</t>
  </si>
  <si>
    <t>ES</t>
  </si>
  <si>
    <t>Spain / Espagne / Spanien / España</t>
  </si>
  <si>
    <t>Títulos en vigor al final 
del año de referencia</t>
  </si>
  <si>
    <t>FI</t>
  </si>
  <si>
    <t>Finland / Finlande / Finnland / Finlandia</t>
  </si>
  <si>
    <t>FR</t>
  </si>
  <si>
    <t>France / Frankreich / Francia</t>
  </si>
  <si>
    <t>GB</t>
  </si>
  <si>
    <t xml:space="preserve">United Kingdom / Royaume‑Uni / </t>
  </si>
  <si>
    <t>Vereinigtes Königreich / Reino Unido</t>
  </si>
  <si>
    <t>GE</t>
  </si>
  <si>
    <t>Georgia / Géorgie / Georgien / Georgia</t>
  </si>
  <si>
    <t>Ghana</t>
  </si>
  <si>
    <t>HR</t>
  </si>
  <si>
    <t>Croatia / Croatie / Kroatien / Croacia</t>
  </si>
  <si>
    <t>HU</t>
  </si>
  <si>
    <t>Hungary / Hongrie / Ungarn / Hungría</t>
  </si>
  <si>
    <t>IE</t>
  </si>
  <si>
    <t>Ireland / Irlande / Irland / Irlanda</t>
  </si>
  <si>
    <t>IL</t>
  </si>
  <si>
    <t>Israel / Israël</t>
  </si>
  <si>
    <t>IS</t>
  </si>
  <si>
    <t>Iceland / Islande / Island / Islandia</t>
  </si>
  <si>
    <t>IT</t>
  </si>
  <si>
    <t>Italy / Italie / Italien / Italia</t>
  </si>
  <si>
    <t>JO</t>
  </si>
  <si>
    <t>Jordan / Jordanie / Jordanien / Jordania</t>
  </si>
  <si>
    <t>JP</t>
  </si>
  <si>
    <t>Japan / Japon / Japón</t>
  </si>
  <si>
    <t>KE</t>
  </si>
  <si>
    <t>Kenya / Kenia</t>
  </si>
  <si>
    <t>KG</t>
  </si>
  <si>
    <t>Kyrgyzstan / Kirghizistan / Kirgistan / Kirguistán</t>
  </si>
  <si>
    <t>KR</t>
  </si>
  <si>
    <t xml:space="preserve">Republic of Korea / République de Corée / </t>
  </si>
  <si>
    <t>Republik Korea / República de Corea</t>
  </si>
  <si>
    <t>LT</t>
  </si>
  <si>
    <t>Lithuania / Lituanie / Litauen / Lituania</t>
  </si>
  <si>
    <t>LV</t>
  </si>
  <si>
    <t>Latvia / Lettonie / Lettland / Letonia</t>
  </si>
  <si>
    <t>MA</t>
  </si>
  <si>
    <t>Morocco / Maroc / Marokko / Marruecos</t>
  </si>
  <si>
    <t>MD</t>
  </si>
  <si>
    <t xml:space="preserve">Republic of Moldova / République de Moldova / </t>
  </si>
  <si>
    <t>Republik Moldau / República de Moldova</t>
  </si>
  <si>
    <t>ME</t>
  </si>
  <si>
    <t>Montenegro / Monténégro</t>
  </si>
  <si>
    <t>MK</t>
  </si>
  <si>
    <t xml:space="preserve">North Macedonia / Macédoine du Nord / </t>
  </si>
  <si>
    <t>Nordmazedonien / Macedonia del Norte</t>
  </si>
  <si>
    <t>MX</t>
  </si>
  <si>
    <t>Mexico / Mexique / Mexiko / México</t>
  </si>
  <si>
    <t>NI</t>
  </si>
  <si>
    <t>Nicaragua</t>
  </si>
  <si>
    <t>NL</t>
  </si>
  <si>
    <t>NO</t>
  </si>
  <si>
    <t>Norway / Norvège / Norwegen / Noruega</t>
  </si>
  <si>
    <t>NZ</t>
  </si>
  <si>
    <t xml:space="preserve">New Zealand / Nouvelle-Zélande / </t>
  </si>
  <si>
    <t>Neuseeland / Nueva Zelandia</t>
  </si>
  <si>
    <t>OA</t>
  </si>
  <si>
    <t xml:space="preserve">African Intellectual Property Organization / </t>
  </si>
  <si>
    <t xml:space="preserve">Organisation africaine de la proprieté intellectuelle / </t>
  </si>
  <si>
    <t xml:space="preserve">Afrikanische Organisation für geistiges Eigentum / </t>
  </si>
  <si>
    <t>Organización Africana de la Propiedad Intelectual</t>
  </si>
  <si>
    <t>OM</t>
  </si>
  <si>
    <t>Oman / Omán</t>
  </si>
  <si>
    <t>PA</t>
  </si>
  <si>
    <t>Panama / Panamá</t>
  </si>
  <si>
    <t>PE</t>
  </si>
  <si>
    <t>Peru / Pérou / Peru / Perú</t>
  </si>
  <si>
    <t>PL</t>
  </si>
  <si>
    <t>Poland / Pologne / Polen / Polonia</t>
  </si>
  <si>
    <t>PT</t>
  </si>
  <si>
    <t>Portugal</t>
  </si>
  <si>
    <t>PY</t>
  </si>
  <si>
    <t>Paraguay</t>
  </si>
  <si>
    <t>QZ</t>
  </si>
  <si>
    <t xml:space="preserve">European Union / Union européenne / </t>
  </si>
  <si>
    <t>Europäische Union / Unión Europea</t>
  </si>
  <si>
    <t>RO</t>
  </si>
  <si>
    <t>Romania / Roumanie / Rumänien / Rumania</t>
  </si>
  <si>
    <t>RS</t>
  </si>
  <si>
    <t>Serbia / Serbie / Serbien / Serbia</t>
  </si>
  <si>
    <t>RU</t>
  </si>
  <si>
    <t xml:space="preserve">Russian Federation / Fédération de Russie / </t>
  </si>
  <si>
    <t>Russische Föderation / Federación de Rusia</t>
  </si>
  <si>
    <t>SE</t>
  </si>
  <si>
    <t>Sweden / Suède / Schweden / Suecia</t>
  </si>
  <si>
    <t>SG</t>
  </si>
  <si>
    <t>Singapore / Singapour / Singapur</t>
  </si>
  <si>
    <t>SI</t>
  </si>
  <si>
    <t>Slovenia / Slovénie / Slowenien / Eslovenia</t>
  </si>
  <si>
    <t>SK</t>
  </si>
  <si>
    <t>Slovakia / Slovaquie / Slowakei / Eslovaquia</t>
  </si>
  <si>
    <t>TN</t>
  </si>
  <si>
    <t>Tunisia / Tunisie / Tunesien / Túnez</t>
  </si>
  <si>
    <t>TR</t>
  </si>
  <si>
    <t>Türkiye</t>
  </si>
  <si>
    <t>TT</t>
  </si>
  <si>
    <t>Trinidad and Tobago / Trinité-et-Tobago /</t>
  </si>
  <si>
    <t>Trinidad und Tobago / Trinidad y Tabago</t>
  </si>
  <si>
    <t>TZ</t>
  </si>
  <si>
    <t xml:space="preserve">United Republic of Tanzania / </t>
  </si>
  <si>
    <t>République-Unie de Tanzanie /</t>
  </si>
  <si>
    <t>Vereinigte Republik Tansania /</t>
  </si>
  <si>
    <t>República Unida de Tanzanía</t>
  </si>
  <si>
    <t>UA</t>
  </si>
  <si>
    <t>Ukraine / Ucrania</t>
  </si>
  <si>
    <t>US-A</t>
  </si>
  <si>
    <t xml:space="preserve">United States of America / États‑Unis d'Amérique / </t>
  </si>
  <si>
    <t>US-B</t>
  </si>
  <si>
    <t xml:space="preserve">  Pflanzenpatentgesetz / Ley sobre patentes de plantas</t>
  </si>
  <si>
    <t>UY</t>
  </si>
  <si>
    <t>Uruguay</t>
  </si>
  <si>
    <t>UZ</t>
  </si>
  <si>
    <t>Uzbekistan / Ouzbékistan / Usbekistan / Uzbekistán</t>
  </si>
  <si>
    <t>VC</t>
  </si>
  <si>
    <t>Saint Vincent and the Grenadines /</t>
  </si>
  <si>
    <t>Saint-Vincent-et-les Grenadines /</t>
  </si>
  <si>
    <t xml:space="preserve">St. Vincent und die Grenadinen / </t>
  </si>
  <si>
    <t>San Vicente y las Granadinas</t>
  </si>
  <si>
    <t>VN</t>
  </si>
  <si>
    <t>Viet Nam / Vietnam</t>
  </si>
  <si>
    <t>ZA</t>
  </si>
  <si>
    <t xml:space="preserve">South Africa / Afrique du Sud / </t>
  </si>
  <si>
    <t xml:space="preserve">Südafrika / Sudáfrica </t>
  </si>
  <si>
    <t>TOTAL:</t>
  </si>
  <si>
    <t>Not available / Non disponible / Nicht verfügbar / No disponible</t>
  </si>
  <si>
    <t>*</t>
  </si>
  <si>
    <t>[Annex II follows / l'annexe II suit / Anlage II folgt / sigue el Anexo II]</t>
  </si>
  <si>
    <t>Reporting authority / Service déclarant /</t>
  </si>
  <si>
    <t>Meldendebehörde / Autoridad informante</t>
  </si>
  <si>
    <t>GH</t>
  </si>
  <si>
    <t>US</t>
  </si>
  <si>
    <t>TOTAL</t>
  </si>
  <si>
    <t xml:space="preserve">  </t>
  </si>
  <si>
    <t>Albania / Albanie / Albanien / Albania</t>
  </si>
  <si>
    <t>Azerbaijan / Azerbaïdjan /</t>
  </si>
  <si>
    <t>Aserbaidschan / Azerbaiyán</t>
  </si>
  <si>
    <t>Bosnia and Herzegovina / Bosnie Herzégovine /</t>
  </si>
  <si>
    <t xml:space="preserve">Bolivia (PNS of) / Bolivie (ÉPN de) / </t>
  </si>
  <si>
    <t>Bolivien (PNS) / Bolivia (EPN de)</t>
  </si>
  <si>
    <t xml:space="preserve">Chile / Chili </t>
  </si>
  <si>
    <t>Germany / Allemagne / Deutschland /</t>
  </si>
  <si>
    <t>Alemania</t>
  </si>
  <si>
    <t>Denmark / Danemark / Dänemark /</t>
  </si>
  <si>
    <t>Dinamarca</t>
  </si>
  <si>
    <t>Dominican Republic / République dominicaine /</t>
  </si>
  <si>
    <t>Dominikasche Republik / República Dominicana</t>
  </si>
  <si>
    <t xml:space="preserve">Ecuador / Équateur </t>
  </si>
  <si>
    <t>Spain / Espagne / Spanien / España</t>
  </si>
  <si>
    <t>Finland / Finlande / Finnland / Finlandia</t>
  </si>
  <si>
    <t>United Kingdom / Royaume-Uni /</t>
  </si>
  <si>
    <t>Vereinigtes Königreich / Reino Unido</t>
  </si>
  <si>
    <t>Croatia / Croatie / Kroatien / Croacia</t>
  </si>
  <si>
    <t>Hungary / Hongrie / Ungarn / Hungría</t>
  </si>
  <si>
    <t xml:space="preserve">Israel / Israël </t>
  </si>
  <si>
    <t>Iceland / Islande / Island / Islandia</t>
  </si>
  <si>
    <t>Jordan / Jordanie / Jordanien / Jordania</t>
  </si>
  <si>
    <t xml:space="preserve">Kyrgyzstan / Kirghizistan / Kirgistan / </t>
  </si>
  <si>
    <t>Kirguistán</t>
  </si>
  <si>
    <t>Rep. of Korea / Rép. de Corée /</t>
  </si>
  <si>
    <t>Rep. Korea / Rep. de Corea</t>
  </si>
  <si>
    <t>Lithuania / Lituanie / Litauen / Lituania</t>
  </si>
  <si>
    <t>Latvia / Lettonie / Lettland / Letonia</t>
  </si>
  <si>
    <t>Morocco / Maroc / Marokko / Marruecos</t>
  </si>
  <si>
    <t>Republic of Moldova / Rép. de Moldova /</t>
  </si>
  <si>
    <t>Republik Moldau / República de Moldova</t>
  </si>
  <si>
    <t>Mexico / Mexique / Mexiko / México</t>
  </si>
  <si>
    <t>Netherlands / Pays-Bas / Niederlande /</t>
  </si>
  <si>
    <t>Países Bajos</t>
  </si>
  <si>
    <t>Norway / Norvège / Norwegen / Noruega</t>
  </si>
  <si>
    <t>New Zealand / Nouvelle-Zélande /</t>
  </si>
  <si>
    <t>Neuseeland / Nueva Zelandia</t>
  </si>
  <si>
    <t xml:space="preserve">Org. africaine de la propriété intellectuelle / </t>
  </si>
  <si>
    <t>Org. africana de la propiedad intelectual</t>
  </si>
  <si>
    <t>Poland / Pologne / Polen / Polonia</t>
  </si>
  <si>
    <t xml:space="preserve">Portugal </t>
  </si>
  <si>
    <t>European Union / Union européenne /</t>
  </si>
  <si>
    <t>Europäische Union / Unión europea</t>
  </si>
  <si>
    <t>Romania / Roumanie / Rumänien / Rumania</t>
  </si>
  <si>
    <t xml:space="preserve">Russian Federation / Fédération de Russie /   </t>
  </si>
  <si>
    <t xml:space="preserve">Russische Föderation / Federación de Rusia </t>
  </si>
  <si>
    <t>Sweden / Suède / Schweden / Suecia</t>
  </si>
  <si>
    <t>Singapore / Singapour / Singapur</t>
  </si>
  <si>
    <t>Slovenia / Slovénie / Slowenien / Eslovenia</t>
  </si>
  <si>
    <t xml:space="preserve">Slovakia / Slovaquie / Slowakei / </t>
  </si>
  <si>
    <t>Eslovaquia</t>
  </si>
  <si>
    <t>Trinidad and Tobago / Trinité-et-Tobago /</t>
  </si>
  <si>
    <t>Trinidad und Tobago / Trinidad y Tabago</t>
  </si>
  <si>
    <t xml:space="preserve">United Rep. Tanzania / Rép.-Unie Tanzanie / </t>
  </si>
  <si>
    <t>Ver. Rep. Tansania / Rep. Unida de Tanzanía</t>
  </si>
  <si>
    <r>
      <t xml:space="preserve">United States of America /                 </t>
    </r>
    <r>
      <rPr>
        <b/>
        <sz val="8"/>
        <rFont val="Arial"/>
        <family val="2"/>
      </rPr>
      <t>A</t>
    </r>
  </si>
  <si>
    <t xml:space="preserve">États-Unis d’Amérique / </t>
  </si>
  <si>
    <r>
      <t xml:space="preserve">Vereinigte Staaten von Amerika /      </t>
    </r>
    <r>
      <rPr>
        <b/>
        <sz val="8"/>
        <rFont val="Arial"/>
        <family val="2"/>
      </rPr>
      <t>B</t>
    </r>
  </si>
  <si>
    <t xml:space="preserve">Estados Unidos de América              </t>
  </si>
  <si>
    <t>Uzbekistan / Ouzbékistan /</t>
  </si>
  <si>
    <t>Usbekistan / Uzbekistán</t>
  </si>
  <si>
    <t xml:space="preserve">St Vincent and Grenadines / St.-Vincent-et-Grenadines </t>
  </si>
  <si>
    <t>St. Vincent und Grenadinen / San Vicente y Granadinas</t>
  </si>
  <si>
    <t>Viet Nam / Vietnam</t>
  </si>
  <si>
    <t>South Africa / Afrique du Sud /</t>
  </si>
  <si>
    <t xml:space="preserve">TOTAL:    </t>
  </si>
  <si>
    <t>Applications/Demandes/Anmeldungen/Solicitudes:</t>
  </si>
  <si>
    <t>Titles/Titres/Schutzrechte/Títulos:</t>
  </si>
  <si>
    <t xml:space="preserve">European Union / Union européenne / </t>
  </si>
  <si>
    <t>[Annex III follows / l'annexe III suit / Anlage III folgt / Sigue el Anexo III]</t>
  </si>
  <si>
    <t xml:space="preserve">Reporting authority / Service déclarant / </t>
  </si>
  <si>
    <t>CY</t>
  </si>
  <si>
    <t>GR</t>
  </si>
  <si>
    <t>HN</t>
  </si>
  <si>
    <t>ID</t>
  </si>
  <si>
    <t>IN</t>
  </si>
  <si>
    <t>JM</t>
  </si>
  <si>
    <t>KZ</t>
  </si>
  <si>
    <t>LK</t>
  </si>
  <si>
    <t>MC</t>
  </si>
  <si>
    <t>PH</t>
  </si>
  <si>
    <t>TH</t>
  </si>
  <si>
    <t>#</t>
  </si>
  <si>
    <t xml:space="preserve">
Applications/Demandes/Anmeldungen/Solicitudes:</t>
  </si>
  <si>
    <t>CY:</t>
  </si>
  <si>
    <t>Cyprus / Chypre / Zyprus / Chipre</t>
  </si>
  <si>
    <t>GR:</t>
  </si>
  <si>
    <t>Greece / Grèce / Griechenland / Grecia</t>
  </si>
  <si>
    <t>HN:</t>
  </si>
  <si>
    <t>Honduras</t>
  </si>
  <si>
    <t xml:space="preserve">ID: </t>
  </si>
  <si>
    <t>Indonesia / Indonésie / Indonesien</t>
  </si>
  <si>
    <t xml:space="preserve">IN: </t>
  </si>
  <si>
    <t>India / Inde / Indien</t>
  </si>
  <si>
    <t>JM:</t>
  </si>
  <si>
    <t>Jamaica / Jamaïque / Jamaika / Jamaica</t>
  </si>
  <si>
    <t>KZ:</t>
  </si>
  <si>
    <t>Kazakhstan / Kasachstan / Kazajstán</t>
  </si>
  <si>
    <t>LK:</t>
  </si>
  <si>
    <t>Sri Lanka</t>
  </si>
  <si>
    <t>MC:</t>
  </si>
  <si>
    <t>Monaco</t>
  </si>
  <si>
    <t>PH:</t>
  </si>
  <si>
    <t>Philippines / Philippinen / Filipinas</t>
  </si>
  <si>
    <t>TH:</t>
  </si>
  <si>
    <t>Thailand / Thaïlande / Tailandia</t>
  </si>
  <si>
    <t xml:space="preserve"> #:    </t>
  </si>
  <si>
    <t>ZZ</t>
  </si>
  <si>
    <t>LU</t>
  </si>
  <si>
    <t>MT</t>
  </si>
  <si>
    <t>n/a</t>
  </si>
  <si>
    <t>SUMMARY FOR THE PAST FIVE YEARS OF THE NUMBER OF APPLICATIONS FILED, TITLES ISSUED, TITLES HAVING CEASED TO BE IN FORCE
AND TOTAL NUMBER OF TITLES IN FORCE AT END OF REFERENCE YEAR</t>
  </si>
  <si>
    <t>RÉSUMÉ DU NOMBRE DE DEMANDES DÉPOSÉES, TITRES OCTROYÉS, TITRES AYANT EXPIRÉ AU COURS DES CINQ DERNIÈRES ANNÉES
ET NOMBRE TOTAL DE TITRES EN VIGUEUR À LA FIN DE L’ANNÉE DE RÉFÉRENCE</t>
  </si>
  <si>
    <t>RESUMEN PARA LOS ÚLTIMOS CINCO AÑOS DEL NÚMERO DE SOLICITUDES PRESENTADAS, TÍTULOS CONCEDIDOS, TÍTULOS QUE HAN DEJADO
 DE ESTAR EN VIGOR Y NÚMERO TOTAL DE TÍTULOS EN VIGOR AL FINAL DEL AÑO DE REFERENCIA</t>
  </si>
  <si>
    <t xml:space="preserve">  Sortenschutzgesetz / Ley sobre la PVV</t>
  </si>
  <si>
    <t>CM</t>
  </si>
  <si>
    <t>CM:</t>
  </si>
  <si>
    <t>Cameroon / Cameroun /  Kamerun / Camerún</t>
  </si>
  <si>
    <t>calculated with formula</t>
  </si>
  <si>
    <t>LA:</t>
  </si>
  <si>
    <t>LA</t>
  </si>
  <si>
    <t xml:space="preserve">Lao People's Democratic Republic / République démocratique populaire lao / Laos, Demokratische Volksrepublik / República Democrática Popular Lao </t>
  </si>
  <si>
    <t>AM</t>
  </si>
  <si>
    <t>Arménie / Armenia / Armenien</t>
  </si>
  <si>
    <t>Applications filed by:
Residents       Non-residents      Total  </t>
  </si>
  <si>
    <t>Note from the United Kingdom PVP Office:  "Please note the large increase was due mainly to the Pending EU PBR applications as of 31 December 2020.  Stakeholders were allowed to apply for UK PBR using the information (DUS test reports) from where the test had been commissioned in the EU.  The majority did not get added to APHA data system until 2023."</t>
  </si>
  <si>
    <t>Note du service de la POV du Royaume-Uni:  La forte augmentation est principalement due aux demandes de droits d'obtenteur de l'UE en attente au 31 décembre 2020.  Les parties prenantes ont pu demander un droit d'obtenteur britannique en utilisant les informations (rapports d'examen DHS) à partir desquelles l'examen avait été commandé dans l'UE.  La majorité n'a été ajoutée au système de données APHA qu'en 2023.</t>
  </si>
  <si>
    <t>Nota de la Oficina de la POV del Reino-Unido:  Tenga en cuenta que el gran aumento se debe principalmente a las solicitudes pendientes de derechos de obtentor de la UE a partir del 31 de diciembre de 2020.  Las partes interesadas pudieron solicitar un derecho de obtentor británico utilizando la información (informes de examen DHE) desde donde se había encargado la prueba en la UE.  La mayoría no se agregó al sistema de datos APHA hasta 2023.</t>
  </si>
  <si>
    <t>Anmerkung der britischer Behörde:  Das starke Anstieg ist hauptsächlich auf die zum 31. Dezember 2020 ausstehenden EU-Züchterrechtsanträge zurückzuführen.  Interessengruppen konnten einen Antrag auf britische Züchterrechte unter Verwendung der Informationen (DUS-Prüfberichte) stellen, von wo aus die Prüfung in der EU in Auftrag gegeben wurde.  Der Großteil wurde erst 2023 in das APHA-Datensystem aufgenommen.</t>
  </si>
  <si>
    <t>APPLICATIONS FILED BY (1st line) and TITLES OF PROTECTION ISSUED TO (2nd line) non-residents in 2023,
broken down according to the country of origin of the applicant</t>
  </si>
  <si>
    <t>DEMANDES DÉPOSÉES PAR (1ère ligne) et TITRES DE PROTECTION DÉLIVRÉS À (2ème ligne) des non-résidents en 2023, 
ventilés en fonction du pays d’origine du demandeur</t>
  </si>
  <si>
    <t xml:space="preserve">ANMELDUNGEN HINTERLEGT VON (1. Zeile) und SCHUTZTITEL ERTEILT FÜR (2. Zeile) Personen mit Sitz im Ausland, in 2023, 
nach der Ursprungsländer des Anmelders aufgeteilt </t>
  </si>
  <si>
    <t>SOLICITUDES PRESENTADAS POR (1a línea) y TÍTULOS DE PROTECCIÓN CONCEDIDOS A (2a línea) no residentes en 2023, 
repartidos por país de origen del solicitante</t>
  </si>
  <si>
    <t>DEMANDES DÉPOSÉES PAR (1ère ligne) et TITRES DÉLIVRÉS À (2ème ligne) des non-résidents en 2023, ventilés par pays d’origine du demandeur</t>
  </si>
  <si>
    <t>APPLICATIONS FILED BY (1st line) and TITLES ISSUED TO (2nd line) non-residents in 2023, broken down by country of origin of the applicant</t>
  </si>
  <si>
    <t xml:space="preserve">EINGEREICHTE ANTRÃGE VON (1. Zeile) und SCHUTZTITEL ERTEILT FÜR (2. Zeile) Personen mit Sitz im Ausland, in 2023, nach der Ursprungsländer des Anmelders aufgeteilt </t>
  </si>
  <si>
    <t>SOLICITUDES PRESENTADAS POR (1a línea) y TÍTULOS DE PROTECCIÓN OTORGADOS A (2a línea) no residentes en 2023, repartidos por país de origen del solicitante</t>
  </si>
  <si>
    <t>Country of origin / Pays d'origine / Ursprungsländer / País de orígen</t>
  </si>
  <si>
    <t>AE</t>
  </si>
  <si>
    <t>BQ</t>
  </si>
  <si>
    <t>CI</t>
  </si>
  <si>
    <t>GT</t>
  </si>
  <si>
    <t>IR</t>
  </si>
  <si>
    <t>KP</t>
  </si>
  <si>
    <t>MU</t>
  </si>
  <si>
    <t>MY</t>
  </si>
  <si>
    <t>NG</t>
  </si>
  <si>
    <t>PR</t>
  </si>
  <si>
    <t>SA</t>
  </si>
  <si>
    <t>SV</t>
  </si>
  <si>
    <t>SZ</t>
  </si>
  <si>
    <t>UG</t>
  </si>
  <si>
    <t>ZM</t>
  </si>
  <si>
    <t>ZW</t>
  </si>
  <si>
    <t xml:space="preserve"> AL</t>
  </si>
  <si>
    <t>Albania</t>
  </si>
  <si>
    <t>Azerbaijan</t>
  </si>
  <si>
    <t>Bolivia / Bolivie / Bolivien</t>
  </si>
  <si>
    <t xml:space="preserve"> CL</t>
  </si>
  <si>
    <t>Dominikanische Republik / República Dominicana</t>
  </si>
  <si>
    <t xml:space="preserve"> EC</t>
  </si>
  <si>
    <t xml:space="preserve"> JP</t>
  </si>
  <si>
    <t xml:space="preserve"> KE</t>
  </si>
  <si>
    <t>Republic of Korea / République de Corée /</t>
  </si>
  <si>
    <t>Republik Korea / República de Corea</t>
  </si>
  <si>
    <t xml:space="preserve"> MA</t>
  </si>
  <si>
    <t>Republic of Moldova / République de Moldova /</t>
  </si>
  <si>
    <t>Montenegro / Montenegro</t>
  </si>
  <si>
    <t xml:space="preserve">T F R of Macedonia / E R Y de Macédoine / </t>
  </si>
  <si>
    <t>E j R Mazedonien / E R Y de Macedonia</t>
  </si>
  <si>
    <t xml:space="preserve"> MX</t>
  </si>
  <si>
    <t xml:space="preserve"> NL</t>
  </si>
  <si>
    <t xml:space="preserve"> NZ</t>
  </si>
  <si>
    <t>New Zealand / Nouvelle-Zélande / Neuseeland /</t>
  </si>
  <si>
    <t>Nueva Zelandia</t>
  </si>
  <si>
    <t xml:space="preserve">Organisation Africaine </t>
  </si>
  <si>
    <t>de la Propriété Intellectuelle (OAPI)</t>
  </si>
  <si>
    <t>Peru / Pérou / Perú</t>
  </si>
  <si>
    <t xml:space="preserve"> RU</t>
  </si>
  <si>
    <t xml:space="preserve">Russian Fed. / Féd. de Russie /   </t>
  </si>
  <si>
    <t xml:space="preserve">Russische Föd. / Fed. de Rusia </t>
  </si>
  <si>
    <t>Slovakia / Slovaquie / Slowakei / Eslovaquia</t>
  </si>
  <si>
    <t>Turkey / Turquie / Türkei / Turquía</t>
  </si>
  <si>
    <t>Trinidad &amp; Tobago / Trinité-et-Tobago /</t>
  </si>
  <si>
    <t>Ver. Rep. Tansania / Rep, Unida de Tanzanía</t>
  </si>
  <si>
    <t xml:space="preserve"> UA</t>
  </si>
  <si>
    <t xml:space="preserve"> US</t>
  </si>
  <si>
    <t>Uzbekistan / Ouzbékistan / Usbekistan / Uzbekistán</t>
  </si>
  <si>
    <t>Saint Vincent and the Grenadines / Saint-Vincent-et-les Grenadines /</t>
  </si>
  <si>
    <t>St. Vincent und die Grenadinen / San Vicente y las Granadinas</t>
  </si>
  <si>
    <t xml:space="preserve"> VN</t>
  </si>
  <si>
    <t xml:space="preserve"> ZA</t>
  </si>
  <si>
    <t>AE:</t>
  </si>
  <si>
    <t>United Arab Emirates / Émirats arabes unis / Vereinigte Arabische Emirate / Emiratos Árabes Unidos</t>
  </si>
  <si>
    <t>AN:</t>
  </si>
  <si>
    <t>Dutch Antilles and Aruba /  Antilles néerlandaises et Aruba / Niederländische Antillen und Aruba / Antillas Neerlandesas y Aruba</t>
  </si>
  <si>
    <t>BF:</t>
  </si>
  <si>
    <t xml:space="preserve">Burkina Faso </t>
  </si>
  <si>
    <t>BQ:</t>
  </si>
  <si>
    <t>Bonaire, Sint Eustatius and Saba / Bonaire, Saint-Eustache et Saba / Bonaire, St. Eustatius und Saba / Bonaire, San Eustaquio y Saba</t>
  </si>
  <si>
    <t xml:space="preserve">BW: </t>
  </si>
  <si>
    <t>Botswana</t>
  </si>
  <si>
    <t>CI:</t>
  </si>
  <si>
    <t>Côte d'Ivoire / Elfenbeinküste / Costa de Marfil</t>
  </si>
  <si>
    <t>GT:</t>
  </si>
  <si>
    <t xml:space="preserve">Guatemala </t>
  </si>
  <si>
    <t>IR:</t>
  </si>
  <si>
    <t>Iran (Islamic Republic of) / (République islamique d') / Iran (Islamische Republik) / Irán (República Islámica del)</t>
  </si>
  <si>
    <t>KP:</t>
  </si>
  <si>
    <t>Democratic People's Republic of Korea / République populaire démocratique de Corée / Korea, Demokratische Volksrepublik / República Popular Democrática de Corea</t>
  </si>
  <si>
    <t>LI:</t>
  </si>
  <si>
    <t>Liechtenstein</t>
  </si>
  <si>
    <t>Luxembourg / Luxemburg / Luxemburgo</t>
  </si>
  <si>
    <t>MN:</t>
  </si>
  <si>
    <t>Mongolia / Mongolie / Mongolei</t>
  </si>
  <si>
    <t xml:space="preserve">MT: </t>
  </si>
  <si>
    <t>Malta / Malte</t>
  </si>
  <si>
    <t xml:space="preserve">MU: </t>
  </si>
  <si>
    <t>Mauritius / Maurice / Mauritius / Mauricio</t>
  </si>
  <si>
    <t>MY:</t>
  </si>
  <si>
    <t>Malaysia / Malaisie / Malaysia / Malasia</t>
  </si>
  <si>
    <t>Nigeria</t>
  </si>
  <si>
    <t>NP:</t>
  </si>
  <si>
    <t xml:space="preserve">Nepal / Népal </t>
  </si>
  <si>
    <t>PF:</t>
  </si>
  <si>
    <t>PG:</t>
  </si>
  <si>
    <t>Papua New Guinea / Papouasie-Nouvelle-Guinée /  Papua-Neuguinea / Papua Nueva Guinea</t>
  </si>
  <si>
    <t>SA:</t>
  </si>
  <si>
    <t>Saudi Arabia / Arabie saoudite / Saudi-Arabien / Arabia Saudita</t>
  </si>
  <si>
    <t xml:space="preserve">SD: </t>
  </si>
  <si>
    <t>Sudan / Soudan / Sudan / Sudán</t>
  </si>
  <si>
    <t>SN:</t>
  </si>
  <si>
    <t>Senegal / Sénégal</t>
  </si>
  <si>
    <t>SV:</t>
  </si>
  <si>
    <t>El Salvador</t>
  </si>
  <si>
    <t>SY:</t>
  </si>
  <si>
    <t>Syrian Arab Republic / République arabe syrienne / Arabische Republik Syrien / República Árabe Siria</t>
  </si>
  <si>
    <t>SZ:</t>
  </si>
  <si>
    <t>Eswatini</t>
  </si>
  <si>
    <t>UG:</t>
  </si>
  <si>
    <t>Uganda / Ouganda</t>
  </si>
  <si>
    <t>VE:</t>
  </si>
  <si>
    <t xml:space="preserve">Venezuela (Bolivarian Rep. of) / Venezuela (République bolivarienne de) </t>
  </si>
  <si>
    <t>WS:</t>
  </si>
  <si>
    <t>Samoa</t>
  </si>
  <si>
    <t>ZM:</t>
  </si>
  <si>
    <t>Zambia / Zambie</t>
  </si>
  <si>
    <t>ZW:</t>
  </si>
  <si>
    <t>Zimbabwe</t>
  </si>
  <si>
    <t xml:space="preserve">Kyrgyzstan / Kirghizistan / </t>
  </si>
  <si>
    <t>Kirgistan / Kirguistán</t>
  </si>
  <si>
    <t>Countries of origin / Pays d'origine / Ursprungländer / Países de origen</t>
  </si>
  <si>
    <t>**</t>
  </si>
  <si>
    <r>
      <t>French Polynesia / Polynésie française / französische Polynesien / Polinesia francés =</t>
    </r>
    <r>
      <rPr>
        <sz val="7"/>
        <color rgb="FFFF0000"/>
        <rFont val="Arial"/>
        <family val="2"/>
      </rPr>
      <t xml:space="preserve"> UNDER FRANCE</t>
    </r>
  </si>
  <si>
    <r>
      <rPr>
        <vertAlign val="superscript"/>
        <sz val="8"/>
        <rFont val="Arial"/>
        <family val="2"/>
      </rPr>
      <t xml:space="preserve">EN: </t>
    </r>
    <r>
      <rPr>
        <sz val="8"/>
        <rFont val="Arial"/>
        <family val="2"/>
      </rPr>
      <t xml:space="preserve">See in Annex III the other countries of origin. </t>
    </r>
    <r>
      <rPr>
        <vertAlign val="superscript"/>
        <sz val="8"/>
        <rFont val="Arial"/>
        <family val="2"/>
      </rPr>
      <t>FR:</t>
    </r>
    <r>
      <rPr>
        <sz val="8"/>
        <rFont val="Arial"/>
        <family val="2"/>
      </rPr>
      <t xml:space="preserve"> Voir à l'annexe III les autres pays d'origine.  </t>
    </r>
    <r>
      <rPr>
        <vertAlign val="superscript"/>
        <sz val="8"/>
        <rFont val="Arial"/>
        <family val="2"/>
      </rPr>
      <t>DE:</t>
    </r>
    <r>
      <rPr>
        <sz val="8"/>
        <rFont val="Arial"/>
        <family val="2"/>
      </rPr>
      <t xml:space="preserve"> Siehe in der Anlage III die anderen Ursprungsländer.  </t>
    </r>
    <r>
      <rPr>
        <vertAlign val="superscript"/>
        <sz val="8"/>
        <rFont val="Arial"/>
        <family val="2"/>
      </rPr>
      <t>ES:</t>
    </r>
    <r>
      <rPr>
        <sz val="8"/>
        <rFont val="Arial"/>
        <family val="2"/>
      </rPr>
      <t xml:space="preserve"> Véanse en el Anexo III los otros paises de orígen</t>
    </r>
  </si>
  <si>
    <t>Organisation africaine de la propriété intellectuelle (OAPI)</t>
  </si>
  <si>
    <t>African Intellectual Property Organization (OAPI)</t>
  </si>
  <si>
    <t>Others / Autres / Andere / Otros</t>
  </si>
  <si>
    <r>
      <t xml:space="preserve">United States of America /                 </t>
    </r>
    <r>
      <rPr>
        <b/>
        <sz val="8"/>
        <rFont val="Arial"/>
        <family val="2"/>
      </rPr>
      <t>A</t>
    </r>
    <r>
      <rPr>
        <sz val="8"/>
        <rFont val="Arial"/>
        <family val="2"/>
      </rPr>
      <t xml:space="preserve"> </t>
    </r>
  </si>
  <si>
    <r>
      <rPr>
        <b/>
        <sz val="8.5"/>
        <rFont val="Arial"/>
        <family val="2"/>
      </rPr>
      <t xml:space="preserve">A:  </t>
    </r>
    <r>
      <rPr>
        <sz val="8.5"/>
        <rFont val="Arial"/>
        <family val="2"/>
      </rPr>
      <t xml:space="preserve">Plant Variety Protection Act / Loi sur la PVV / </t>
    </r>
  </si>
  <si>
    <r>
      <rPr>
        <b/>
        <sz val="8.5"/>
        <rFont val="Arial"/>
        <family val="2"/>
      </rPr>
      <t>B:</t>
    </r>
    <r>
      <rPr>
        <sz val="8.5"/>
        <rFont val="Arial"/>
        <family val="2"/>
      </rPr>
      <t xml:space="preserve">  Plant Patent Act / Loi sur les brevets de plantes /</t>
    </r>
  </si>
  <si>
    <t>Sortenschutztiteln erteilt für Personen mit Sitz im:
Inland             Ausland           Total   </t>
  </si>
  <si>
    <t>Ende der Anlage III und des Dokuments / Fin del Anexo III y del documento]</t>
  </si>
  <si>
    <t xml:space="preserve">[End of Annex III and of document / Fin de l'annexe III et du document /
</t>
  </si>
  <si>
    <t xml:space="preserve">Niederlande (Königreich den) / </t>
  </si>
  <si>
    <t>Países Bajos (Reino unido de los)</t>
  </si>
  <si>
    <t xml:space="preserve">Vereinigte Staaten von Amerika / </t>
  </si>
  <si>
    <t>Estados Unidos de América</t>
  </si>
  <si>
    <t xml:space="preserve">Netherlands (Kingdom of the) /  </t>
  </si>
  <si>
    <t>Pays-Bas (Royaume des) /</t>
  </si>
  <si>
    <t>Titres ayant expiré durant l'année de référence</t>
  </si>
  <si>
    <t>Titres en vigueur à la fin de l'année de référence</t>
  </si>
  <si>
    <t>Anmeldungen hinterlegt durch
Personen mit Sitz im:
Inland            Ausland             Total  </t>
  </si>
  <si>
    <t>Títulos que han dejado de estar en vigor en 
el año de referencia</t>
  </si>
  <si>
    <t xml:space="preserve">Títulos otorgados a:
Residentes    No residentes        Total  </t>
  </si>
  <si>
    <t xml:space="preserve">Solicitudes presentadas por:
Residentes   No residentes       Total  </t>
  </si>
  <si>
    <t>Titres délivrés à des:
Résidents     Non-résidents       Total </t>
  </si>
  <si>
    <t>Demandes déposées par des:
Résidents      Non-résidents     Total  </t>
  </si>
  <si>
    <t>retained by GB (referred to as "Retained EU PVRs") as part of the Withdrawal Agreement between GB and the EU.</t>
  </si>
  <si>
    <t xml:space="preserve"> (31 décembre 2020) conservés par le Royaume-Uni (appelés “COV de l'UE conservés”) dans le cadre de l'accord de retrait entre GB et l'UE.</t>
  </si>
  <si>
    <t>erteilt und von GB im Rahmen des Austrittsabkommens zwischen GB und der EU beibehalten wurden (als „beibehaltene EU-PVRs“ bezeichnet).</t>
  </si>
  <si>
    <r>
      <t xml:space="preserve">EN:  </t>
    </r>
    <r>
      <rPr>
        <sz val="8"/>
        <rFont val="Arial"/>
        <family val="2"/>
      </rPr>
      <t>The number of titles issued in 2023 in the United Kingdom (GB) contains Plant Variety Rights (PVR) granted by the European Union (EU) before the end of the transition period (December 31, 2020)</t>
    </r>
  </si>
  <si>
    <r>
      <t xml:space="preserve">FR:  </t>
    </r>
    <r>
      <rPr>
        <sz val="8"/>
        <rFont val="Arial"/>
        <family val="2"/>
      </rPr>
      <t>Le nombre de titres délivrés en 2023 au Royaume-Uni (GB) comprend les certificats d'obtention végétale (COV) octroyés par l'Union européenne (UE) avant la fin de la période de transition</t>
    </r>
  </si>
  <si>
    <r>
      <t xml:space="preserve">DE:  </t>
    </r>
    <r>
      <rPr>
        <sz val="8"/>
        <rFont val="Arial"/>
        <family val="2"/>
      </rPr>
      <t>Die Anzahl der im Jahr 2023 im Vereinigten Königreich (GB) ausgestellten Titel umfasst Sortenschutzrechte (PVR), die von der Europäischen Union (EU) vor dem Ende der Übergangszeit (31. Dezember 2020)</t>
    </r>
  </si>
  <si>
    <r>
      <t>ES:</t>
    </r>
    <r>
      <rPr>
        <sz val="8"/>
        <rFont val="Arial"/>
        <family val="2"/>
      </rPr>
      <t xml:space="preserve">  El número de títulos emitidos en 2023 en el Reino Unido (GB) contiene Derechos de Variedades Vegetales (PVR) otorgados por la Unión Europea (UE) antes del final del período de transición</t>
    </r>
  </si>
  <si>
    <t xml:space="preserve"> (31 de diciembre de 2020) retenidos por GB (denominados "PVR de la UE retenidos") como parte del Acuerdo de Retirada entre GB y la UE.</t>
  </si>
  <si>
    <r>
      <t xml:space="preserve">EN: </t>
    </r>
    <r>
      <rPr>
        <sz val="8"/>
        <rFont val="Arial"/>
        <family val="2"/>
      </rPr>
      <t>The number of titles issued in 2023 in the United Kingdom (GB) contains Plant Variety Rights (PVR) granted by the European Union (EU) before the end of the transition period (December 31, 2020) retained by GB (referred to as "Retained EU PVRs") as part of the Withdrawal Agreement between GB and the EU.</t>
    </r>
  </si>
  <si>
    <r>
      <t xml:space="preserve">FR: </t>
    </r>
    <r>
      <rPr>
        <sz val="8"/>
        <rFont val="Arial"/>
        <family val="2"/>
      </rPr>
      <t>Le nombre de titres délivrés en 2023 au Royaume-Uni (GB) comprend les certificats d'obtention végétale (COV) octroyés par l'Union européenne (UE) avant la fin de la période de transition (31 décembre 2020) conservés par le Royaume-Uni (appelés “COV de l'UE conservés”)</t>
    </r>
  </si>
  <si>
    <t xml:space="preserve">    dans le cadre de l'accord de retrait entre GB et l'UE.</t>
  </si>
  <si>
    <r>
      <t xml:space="preserve">DE: </t>
    </r>
    <r>
      <rPr>
        <sz val="8"/>
        <rFont val="Arial"/>
        <family val="2"/>
      </rPr>
      <t>Die Anzahl der im Jahr 2023 im Vereinigten Königreich (GB) ausgestellten Titel umfasst Sortenschutzrechte (PVR), die von der Europäischen Union (EU) vor dem Ende der Übergangszeit (31. Dezember 2020) erteilt und von GB im Rahmen des Austrittsabkommens zwischen GB und der EU beibehalten wurden</t>
    </r>
  </si>
  <si>
    <t xml:space="preserve">    (als „beibehaltene EU-PVRs“ bezeichnet).</t>
  </si>
  <si>
    <r>
      <t>ES:</t>
    </r>
    <r>
      <rPr>
        <sz val="8"/>
        <rFont val="Arial"/>
        <family val="2"/>
      </rPr>
      <t xml:space="preserve"> El número de títulos emitidos en 2023 en el Reino Unido (GB) contiene Derechos de Variedades Vegetales (PVR) otorgados por la Unión Europea (UE) antes del final del período de transición (31 de diciembre de 2020) retenidos por GB (denominados "PVR de la UE</t>
    </r>
    <r>
      <rPr>
        <vertAlign val="superscript"/>
        <sz val="8"/>
        <rFont val="Arial"/>
        <family val="2"/>
      </rPr>
      <t xml:space="preserve"> </t>
    </r>
    <r>
      <rPr>
        <sz val="8"/>
        <rFont val="Arial"/>
        <family val="2"/>
      </rPr>
      <t>retenidos")</t>
    </r>
  </si>
  <si>
    <t xml:space="preserve">    como parte del Acuerdo de Retirada entre GB y la UE.</t>
  </si>
  <si>
    <t xml:space="preserve">    (December 31, 2020) retained by GB (referred to as "Retained EU PVRs") as part of the Withdrawal Agreement between GB and the EU.</t>
  </si>
  <si>
    <t xml:space="preserve">    (31 décembre 2020) conservés par le Royaume-Uni (appelés “COV de l'UE conservés”) dans le cadre de l'accord de retrait entre GB et l'UE.</t>
  </si>
  <si>
    <t xml:space="preserve">    (31. Dezember 2020) erteilt und von GB im Rahmen des Austrittsabkommens zwischen GB und der EU beibehalten wurden (als „beibehaltene EU-PVRs“ bezeichnet).</t>
  </si>
  <si>
    <t xml:space="preserve">     del período de transición (31 de diciembre de 2020) retenidos por GB (denominados "PVR de la UE retenidos") como parte del Acuerdo de Retirada entre GB y la UE.</t>
  </si>
  <si>
    <r>
      <t>ES:</t>
    </r>
    <r>
      <rPr>
        <sz val="7"/>
        <rFont val="Arial"/>
        <family val="2"/>
      </rPr>
      <t xml:space="preserve"> El número de títulos emitidos en 2023 en el Reino Unido (GB) contiene Derechos de Variedades Vegetales (PVR) otorgados por la Unión Europea (UE) antes del final </t>
    </r>
  </si>
  <si>
    <r>
      <t xml:space="preserve">DE: </t>
    </r>
    <r>
      <rPr>
        <sz val="7"/>
        <rFont val="Arial"/>
        <family val="2"/>
      </rPr>
      <t>Die Anzahl der im Jahr 2023 im Vereinigten Königreich (GB) ausgestellten Titel umfasst Sortenschutzrechte (PVR), die von der Europäischen Union (EU) vor dem Ende der Übergangszeit</t>
    </r>
  </si>
  <si>
    <r>
      <t xml:space="preserve">FR: </t>
    </r>
    <r>
      <rPr>
        <sz val="7"/>
        <rFont val="Arial"/>
        <family val="2"/>
      </rPr>
      <t>Le nombre de titres délivrés en 2023 au Royaume-Uni (GB) comprend les certificats d'obtention végétale (COV) octroyés par l'Union européenne (UE) avant la fin de la période de transition</t>
    </r>
  </si>
  <si>
    <r>
      <t xml:space="preserve">EN: </t>
    </r>
    <r>
      <rPr>
        <sz val="7"/>
        <rFont val="Arial"/>
        <family val="2"/>
      </rPr>
      <t>The number of titles issued in 2023 in the United Kingdom (GB) contains Plant Variety Rights (PVR) granted by the European Union (EU) before the end of the transition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</si>
</sst>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_(* #,##0.00_);_(* \(#,##0.00\);_(* &quot;-&quot;??_);_(@_)"/>
    <numFmt numFmtId="166" formatCode="* #,##0;* \-#,##0;* &quot;-&quot;;@\ "/>
  </numFmts>
  <fonts count="48" x14ac:knownFonts="1">
    <font>
      <sz val="10"/>
      <color theme="1"/>
      <name val="Arial"/>
      <family val="2"/>
    </font>
    <font>
      <sz val="11"/>
      <name val="Times New Roman"/>
      <family val="1"/>
    </font>
    <font>
      <sz val="10"/>
      <name val="Arial"/>
      <family val="2"/>
    </font>
    <font>
      <sz val="8"/>
      <name val="Arial"/>
      <family val="2"/>
    </font>
    <font>
      <b/>
      <sz val="8"/>
      <name val="Arial"/>
      <family val="2"/>
    </font>
    <font>
      <sz val="11"/>
      <name val="Arial"/>
      <family val="2"/>
    </font>
    <font>
      <b/>
      <sz val="9"/>
      <name val="Arial"/>
      <family val="2"/>
    </font>
    <font>
      <sz val="10"/>
      <color indexed="8"/>
      <name val="Arial"/>
      <family val="2"/>
    </font>
    <font>
      <sz val="8"/>
      <color rgb="FF000000"/>
      <name val="Arial"/>
      <family val="2"/>
    </font>
    <font>
      <sz val="8"/>
      <color indexed="8"/>
      <name val="Arial"/>
      <family val="2"/>
    </font>
    <font>
      <sz val="8"/>
      <color indexed="10"/>
      <name val="Arial"/>
      <family val="2"/>
    </font>
    <font>
      <b/>
      <sz val="8"/>
      <color indexed="8"/>
      <name val="Arial"/>
      <family val="2"/>
    </font>
    <font>
      <u/>
      <sz val="8"/>
      <name val="Arial"/>
      <family val="2"/>
    </font>
    <font>
      <i/>
      <sz val="8"/>
      <name val="Arial"/>
      <family val="2"/>
    </font>
    <font>
      <sz val="8"/>
      <name val="Times New Roman"/>
      <family val="1"/>
    </font>
    <font>
      <sz val="8.5"/>
      <name val="Arial"/>
      <family val="2"/>
    </font>
    <font>
      <u/>
      <sz val="10"/>
      <color theme="10"/>
      <name val="Arial"/>
      <family val="2"/>
    </font>
    <font>
      <u/>
      <sz val="9"/>
      <color theme="10"/>
      <name val="Arial"/>
      <family val="2"/>
    </font>
    <font>
      <b/>
      <sz val="8.5"/>
      <name val="Arial"/>
      <family val="2"/>
    </font>
    <font>
      <i/>
      <sz val="9"/>
      <name val="Arial"/>
      <family val="2"/>
    </font>
    <font>
      <sz val="8.5"/>
      <color rgb="FF000000"/>
      <name val="Arial"/>
      <family val="2"/>
    </font>
    <font>
      <sz val="8.5"/>
      <color indexed="8"/>
      <name val="Arial"/>
      <family val="2"/>
    </font>
    <font>
      <sz val="8.5"/>
      <color theme="1"/>
      <name val="Arial"/>
      <family val="2"/>
    </font>
    <font>
      <sz val="10"/>
      <color theme="1"/>
      <name val="Arial"/>
      <family val="2"/>
    </font>
    <font>
      <b/>
      <sz val="10"/>
      <name val="Arial"/>
      <family val="2"/>
    </font>
    <font>
      <vertAlign val="superscript"/>
      <sz val="8"/>
      <color rgb="FF0000FF"/>
      <name val="Arial"/>
      <family val="2"/>
    </font>
    <font>
      <sz val="8"/>
      <color rgb="FF0000FF"/>
      <name val="Arial"/>
      <family val="2"/>
    </font>
    <font>
      <vertAlign val="superscript"/>
      <sz val="10"/>
      <color rgb="FF0000FF"/>
      <name val="Arial"/>
      <family val="2"/>
    </font>
    <font>
      <b/>
      <sz val="8"/>
      <color rgb="FF000000"/>
      <name val="Arial"/>
      <family val="2"/>
    </font>
    <font>
      <sz val="8"/>
      <color indexed="13"/>
      <name val="Arial"/>
      <family val="2"/>
    </font>
    <font>
      <sz val="8"/>
      <color rgb="FFFF0000"/>
      <name val="Arial"/>
      <family val="2"/>
    </font>
    <font>
      <sz val="7"/>
      <name val="Arial"/>
      <family val="2"/>
    </font>
    <font>
      <sz val="7"/>
      <name val="Times New Roman"/>
      <family val="1"/>
    </font>
    <font>
      <sz val="7"/>
      <color theme="1"/>
      <name val="Arial"/>
      <family val="2"/>
    </font>
    <font>
      <sz val="7"/>
      <color rgb="FFFF0000"/>
      <name val="Arial"/>
      <family val="2"/>
    </font>
    <font>
      <sz val="9"/>
      <name val="Times New Roman"/>
      <family val="1"/>
    </font>
    <font>
      <vertAlign val="superscript"/>
      <sz val="8"/>
      <name val="Arial"/>
      <family val="2"/>
    </font>
    <font>
      <b/>
      <vertAlign val="superscript"/>
      <sz val="8.5"/>
      <color rgb="FF0000FF"/>
      <name val="Arial"/>
      <family val="2"/>
    </font>
    <font>
      <vertAlign val="superscript"/>
      <sz val="8.5"/>
      <color theme="1"/>
      <name val="Arial"/>
      <family val="2"/>
    </font>
    <font>
      <sz val="8.5"/>
      <color theme="0"/>
      <name val="Arial"/>
      <family val="2"/>
    </font>
    <font>
      <sz val="9"/>
      <name val="Arial"/>
      <family val="2"/>
    </font>
    <font>
      <sz val="9"/>
      <color theme="1"/>
      <name val="Arial"/>
      <family val="2"/>
    </font>
    <font>
      <sz val="9"/>
      <color indexed="8"/>
      <name val="Arial"/>
      <family val="2"/>
    </font>
    <font>
      <sz val="9"/>
      <color indexed="10"/>
      <name val="Arial"/>
      <family val="2"/>
    </font>
    <font>
      <sz val="8.5"/>
      <color indexed="10"/>
      <name val="Arial"/>
      <family val="2"/>
    </font>
    <font>
      <sz val="8"/>
      <color theme="1"/>
      <name val="Arial"/>
      <family val="2"/>
    </font>
    <font>
      <b/>
      <vertAlign val="superscript"/>
      <sz val="9"/>
      <color rgb="FF0000FF"/>
      <name val="Arial"/>
      <family val="2"/>
    </font>
    <font>
      <vertAlign val="superscript"/>
      <sz val="7"/>
      <name val="Arial"/>
      <family val="2"/>
    </font>
  </fonts>
  <fills count="12">
    <fill>
      <patternFill patternType="none"/>
    </fill>
    <fill>
      <patternFill patternType="gray125"/>
    </fill>
    <fill>
      <patternFill patternType="solid">
        <fgColor indexed="49"/>
        <bgColor indexed="64"/>
      </patternFill>
    </fill>
    <fill>
      <patternFill patternType="solid">
        <fgColor theme="0" tint="-4.9989318521683403E-2"/>
        <bgColor indexed="64"/>
      </patternFill>
    </fill>
    <fill>
      <patternFill patternType="solid">
        <fgColor indexed="9"/>
        <bgColor indexed="9"/>
      </patternFill>
    </fill>
    <fill>
      <patternFill patternType="solid">
        <fgColor indexed="9"/>
        <bgColor indexed="64"/>
      </patternFill>
    </fill>
    <fill>
      <patternFill patternType="solid">
        <fgColor theme="0" tint="-0.14999847407452621"/>
        <bgColor indexed="64"/>
      </patternFill>
    </fill>
    <fill>
      <patternFill patternType="solid">
        <fgColor indexed="47"/>
        <bgColor indexed="64"/>
      </patternFill>
    </fill>
    <fill>
      <patternFill patternType="solid">
        <fgColor theme="0" tint="-0.249977111117893"/>
        <bgColor indexed="64"/>
      </patternFill>
    </fill>
    <fill>
      <patternFill patternType="solid">
        <fgColor rgb="FFC0C0C0"/>
        <bgColor rgb="FFC0C0C0"/>
      </patternFill>
    </fill>
    <fill>
      <patternFill patternType="solid">
        <fgColor theme="0"/>
        <bgColor indexed="64"/>
      </patternFill>
    </fill>
    <fill>
      <patternFill patternType="solid">
        <fgColor theme="0" tint="-0.14999847407452621"/>
        <bgColor rgb="FFC0C0C0"/>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thin">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theme="0" tint="-0.34998626667073579"/>
      </left>
      <right style="dotted">
        <color theme="0" tint="-0.499984740745262"/>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thin">
        <color indexed="64"/>
      </left>
      <right style="hair">
        <color indexed="64"/>
      </right>
      <top/>
      <bottom style="hair">
        <color indexed="64"/>
      </bottom>
      <diagonal/>
    </border>
    <border>
      <left style="hair">
        <color indexed="64"/>
      </left>
      <right style="dotted">
        <color indexed="64"/>
      </right>
      <top/>
      <bottom/>
      <diagonal/>
    </border>
    <border>
      <left style="dotted">
        <color indexed="64"/>
      </left>
      <right style="dotted">
        <color theme="0" tint="-0.34998626667073579"/>
      </right>
      <top style="dotted">
        <color theme="0" tint="-0.34998626667073579"/>
      </top>
      <bottom style="thin">
        <color theme="0" tint="-0.34998626667073579"/>
      </bottom>
      <diagonal/>
    </border>
    <border>
      <left style="dotted">
        <color theme="0" tint="-0.34998626667073579"/>
      </left>
      <right style="dotted">
        <color theme="0" tint="-0.34998626667073579"/>
      </right>
      <top/>
      <bottom/>
      <diagonal/>
    </border>
    <border>
      <left style="dotted">
        <color theme="0" tint="-0.34998626667073579"/>
      </left>
      <right style="dotted">
        <color theme="0" tint="-0.499984740745262"/>
      </right>
      <top style="dotted">
        <color theme="0" tint="-0.34998626667073579"/>
      </top>
      <bottom style="thin">
        <color theme="0" tint="-0.34998626667073579"/>
      </bottom>
      <diagonal/>
    </border>
    <border>
      <left style="dotted">
        <color theme="0" tint="-0.34998626667073579"/>
      </left>
      <right style="dotted">
        <color theme="0" tint="-0.34998626667073579"/>
      </right>
      <top style="dotted">
        <color theme="0" tint="-0.34998626667073579"/>
      </top>
      <bottom style="thin">
        <color theme="0" tint="-0.34998626667073579"/>
      </bottom>
      <diagonal/>
    </border>
    <border>
      <left style="dotted">
        <color indexed="64"/>
      </left>
      <right style="dotted">
        <color theme="0" tint="-0.34998626667073579"/>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style="dotted">
        <color theme="0" tint="-0.499984740745262"/>
      </left>
      <right style="dotted">
        <color theme="0" tint="-0.499984740745262"/>
      </right>
      <top style="thin">
        <color theme="0" tint="-0.34998626667073579"/>
      </top>
      <bottom style="dotted">
        <color theme="0" tint="-0.34998626667073579"/>
      </bottom>
      <diagonal/>
    </border>
    <border>
      <left style="dotted">
        <color theme="0" tint="-0.499984740745262"/>
      </left>
      <right style="dotted">
        <color theme="0" tint="-0.499984740745262"/>
      </right>
      <top style="dotted">
        <color theme="0" tint="-0.34998626667073579"/>
      </top>
      <bottom style="thin">
        <color theme="0" tint="-0.34998626667073579"/>
      </bottom>
      <diagonal/>
    </border>
    <border>
      <left/>
      <right style="dotted">
        <color indexed="64"/>
      </right>
      <top style="hair">
        <color indexed="64"/>
      </top>
      <bottom/>
      <diagonal/>
    </border>
    <border>
      <left style="dotted">
        <color indexed="64"/>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style="dotted">
        <color theme="0" tint="-0.499984740745262"/>
      </left>
      <right style="dotted">
        <color theme="0" tint="-0.499984740745262"/>
      </right>
      <top style="dotted">
        <color theme="0" tint="-0.34998626667073579"/>
      </top>
      <bottom/>
      <diagonal/>
    </border>
    <border>
      <left style="thin">
        <color indexed="64"/>
      </left>
      <right style="hair">
        <color indexed="64"/>
      </right>
      <top/>
      <bottom/>
      <diagonal/>
    </border>
    <border>
      <left style="dotted">
        <color indexed="64"/>
      </left>
      <right style="dotted">
        <color theme="0" tint="-0.34998626667073579"/>
      </right>
      <top style="thin">
        <color theme="0" tint="-0.34998626667073579"/>
      </top>
      <bottom style="dotted">
        <color theme="0" tint="-0.499984740745262"/>
      </bottom>
      <diagonal/>
    </border>
    <border>
      <left style="dotted">
        <color theme="0" tint="-0.34998626667073579"/>
      </left>
      <right style="dotted">
        <color theme="0" tint="-0.34998626667073579"/>
      </right>
      <top style="thin">
        <color theme="0" tint="-0.34998626667073579"/>
      </top>
      <bottom style="dotted">
        <color theme="0" tint="-0.499984740745262"/>
      </bottom>
      <diagonal/>
    </border>
    <border>
      <left/>
      <right/>
      <top style="thin">
        <color theme="0" tint="-0.34998626667073579"/>
      </top>
      <bottom style="dotted">
        <color theme="0" tint="-0.499984740745262"/>
      </bottom>
      <diagonal/>
    </border>
    <border>
      <left style="dotted">
        <color theme="0" tint="-0.499984740745262"/>
      </left>
      <right style="dotted">
        <color theme="0" tint="-0.499984740745262"/>
      </right>
      <top style="thin">
        <color theme="0" tint="-0.34998626667073579"/>
      </top>
      <bottom style="dotted">
        <color theme="0" tint="-0.499984740745262"/>
      </bottom>
      <diagonal/>
    </border>
    <border>
      <left style="dotted">
        <color indexed="64"/>
      </left>
      <right style="dotted">
        <color theme="0" tint="-0.34998626667073579"/>
      </right>
      <top style="dotted">
        <color theme="0" tint="-0.499984740745262"/>
      </top>
      <bottom style="thin">
        <color theme="0" tint="-0.34998626667073579"/>
      </bottom>
      <diagonal/>
    </border>
    <border>
      <left style="dotted">
        <color theme="0" tint="-0.34998626667073579"/>
      </left>
      <right style="dotted">
        <color theme="0" tint="-0.34998626667073579"/>
      </right>
      <top style="dotted">
        <color theme="0" tint="-0.499984740745262"/>
      </top>
      <bottom style="thin">
        <color theme="0" tint="-0.34998626667073579"/>
      </bottom>
      <diagonal/>
    </border>
    <border>
      <left/>
      <right/>
      <top style="dotted">
        <color theme="0" tint="-0.499984740745262"/>
      </top>
      <bottom style="thin">
        <color theme="0" tint="-0.34998626667073579"/>
      </bottom>
      <diagonal/>
    </border>
    <border>
      <left style="dotted">
        <color theme="0" tint="-0.499984740745262"/>
      </left>
      <right style="dotted">
        <color theme="0" tint="-0.499984740745262"/>
      </right>
      <top style="dotted">
        <color theme="0" tint="-0.499984740745262"/>
      </top>
      <bottom style="thin">
        <color theme="0" tint="-0.34998626667073579"/>
      </bottom>
      <diagonal/>
    </border>
    <border>
      <left style="dotted">
        <color indexed="64"/>
      </left>
      <right style="dotted">
        <color theme="0" tint="-0.34998626667073579"/>
      </right>
      <top style="dotted">
        <color theme="0" tint="-0.34998626667073579"/>
      </top>
      <bottom style="hair">
        <color indexed="64"/>
      </bottom>
      <diagonal/>
    </border>
    <border>
      <left style="dotted">
        <color theme="0" tint="-0.34998626667073579"/>
      </left>
      <right style="dotted">
        <color theme="0" tint="-0.34998626667073579"/>
      </right>
      <top style="dotted">
        <color theme="0" tint="-0.34998626667073579"/>
      </top>
      <bottom style="hair">
        <color indexed="64"/>
      </bottom>
      <diagonal/>
    </border>
    <border>
      <left style="dotted">
        <color theme="0" tint="-0.499984740745262"/>
      </left>
      <right style="dotted">
        <color theme="0" tint="-0.499984740745262"/>
      </right>
      <top style="dotted">
        <color theme="0" tint="-0.34998626667073579"/>
      </top>
      <bottom style="hair">
        <color indexed="64"/>
      </bottom>
      <diagonal/>
    </border>
    <border>
      <left style="dotted">
        <color indexed="64"/>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style="hair">
        <color indexed="64"/>
      </top>
      <bottom style="thin">
        <color auto="1"/>
      </bottom>
      <diagonal/>
    </border>
    <border>
      <left/>
      <right style="dotted">
        <color indexed="64"/>
      </right>
      <top style="hair">
        <color indexed="64"/>
      </top>
      <bottom style="thin">
        <color auto="1"/>
      </bottom>
      <diagonal/>
    </border>
    <border>
      <left style="dotted">
        <color indexed="64"/>
      </left>
      <right style="dotted">
        <color theme="0" tint="-0.34998626667073579"/>
      </right>
      <top style="dotted">
        <color theme="0" tint="-0.34998626667073579"/>
      </top>
      <bottom style="thin">
        <color indexed="64"/>
      </bottom>
      <diagonal/>
    </border>
    <border>
      <left style="thin">
        <color indexed="64"/>
      </left>
      <right style="hair">
        <color indexed="64"/>
      </right>
      <top/>
      <bottom style="thin">
        <color indexed="64"/>
      </bottom>
      <diagonal/>
    </border>
    <border>
      <left style="dotted">
        <color theme="0" tint="-0.499984740745262"/>
      </left>
      <right style="dotted">
        <color theme="0" tint="-0.499984740745262"/>
      </right>
      <top style="dotted">
        <color theme="0" tint="-0.34998626667073579"/>
      </top>
      <bottom style="thin">
        <color indexed="64"/>
      </bottom>
      <diagonal/>
    </border>
    <border>
      <left style="dotted">
        <color theme="0" tint="-0.34998626667073579"/>
      </left>
      <right style="dotted">
        <color theme="0" tint="-0.34998626667073579"/>
      </right>
      <top style="dotted">
        <color theme="0" tint="-0.34998626667073579"/>
      </top>
      <bottom style="thin">
        <color indexed="64"/>
      </bottom>
      <diagonal/>
    </border>
    <border>
      <left/>
      <right/>
      <top style="dotted">
        <color theme="0" tint="-0.34998626667073579"/>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dotted">
        <color indexed="64"/>
      </right>
      <top/>
      <bottom style="thin">
        <color indexed="64"/>
      </bottom>
      <diagonal/>
    </border>
    <border>
      <left style="dotted">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dotted">
        <color theme="0" tint="-0.34998626667073579"/>
      </left>
      <right style="dotted">
        <color theme="0" tint="-0.499984740745262"/>
      </right>
      <top/>
      <bottom style="dotted">
        <color theme="0" tint="-0.34998626667073579"/>
      </bottom>
      <diagonal/>
    </border>
    <border>
      <left style="dotted">
        <color indexed="64"/>
      </left>
      <right/>
      <top/>
      <bottom/>
      <diagonal/>
    </border>
    <border>
      <left style="thin">
        <color indexed="22"/>
      </left>
      <right style="thin">
        <color indexed="22"/>
      </right>
      <top style="thin">
        <color indexed="22"/>
      </top>
      <bottom style="thin">
        <color indexed="22"/>
      </bottom>
      <diagonal/>
    </border>
    <border>
      <left style="dotted">
        <color indexed="64"/>
      </left>
      <right style="hair">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dotted">
        <color theme="0" tint="-0.34998626667073579"/>
      </right>
      <top style="dotted">
        <color theme="0" tint="-0.34998626667073579"/>
      </top>
      <bottom style="thin">
        <color theme="0" tint="-0.24994659260841701"/>
      </bottom>
      <diagonal/>
    </border>
    <border>
      <left style="dotted">
        <color theme="0" tint="-0.34998626667073579"/>
      </left>
      <right style="dotted">
        <color theme="0" tint="-0.34998626667073579"/>
      </right>
      <top style="dotted">
        <color theme="0" tint="-0.34998626667073579"/>
      </top>
      <bottom style="thin">
        <color theme="0" tint="-0.24994659260841701"/>
      </bottom>
      <diagonal/>
    </border>
    <border>
      <left style="hair">
        <color indexed="64"/>
      </left>
      <right style="dotted">
        <color indexed="64"/>
      </right>
      <top/>
      <bottom style="thin">
        <color theme="0" tint="-0.34998626667073579"/>
      </bottom>
      <diagonal/>
    </border>
    <border>
      <left style="thin">
        <color indexed="64"/>
      </left>
      <right style="hair">
        <color indexed="64"/>
      </right>
      <top/>
      <bottom style="thin">
        <color theme="0" tint="-0.34998626667073579"/>
      </bottom>
      <diagonal/>
    </border>
    <border>
      <left/>
      <right style="dotted">
        <color theme="0" tint="-0.34998626667073579"/>
      </right>
      <top style="dotted">
        <color theme="0" tint="-0.34998626667073579"/>
      </top>
      <bottom style="thin">
        <color theme="0" tint="-0.34998626667073579"/>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indexed="64"/>
      </right>
      <top style="thin">
        <color indexed="64"/>
      </top>
      <bottom style="thin">
        <color indexed="64"/>
      </bottom>
      <diagonal/>
    </border>
    <border>
      <left style="thin">
        <color indexed="64"/>
      </left>
      <right/>
      <top style="thin">
        <color auto="1"/>
      </top>
      <bottom/>
      <diagonal/>
    </border>
    <border>
      <left/>
      <right style="dotted">
        <color indexed="64"/>
      </right>
      <top style="thin">
        <color auto="1"/>
      </top>
      <bottom/>
      <diagonal/>
    </border>
    <border>
      <left style="dotted">
        <color indexed="64"/>
      </left>
      <right style="dotted">
        <color theme="0" tint="-0.34998626667073579"/>
      </right>
      <top style="thin">
        <color indexed="64"/>
      </top>
      <bottom style="dotted">
        <color theme="0" tint="-0.34998626667073579"/>
      </bottom>
      <diagonal/>
    </border>
    <border>
      <left style="dotted">
        <color theme="0" tint="-0.499984740745262"/>
      </left>
      <right style="dotted">
        <color theme="0" tint="-0.499984740745262"/>
      </right>
      <top style="thin">
        <color indexed="64"/>
      </top>
      <bottom style="dotted">
        <color theme="0" tint="-0.34998626667073579"/>
      </bottom>
      <diagonal/>
    </border>
    <border>
      <left style="dotted">
        <color theme="0" tint="-0.34998626667073579"/>
      </left>
      <right style="dotted">
        <color theme="0" tint="-0.34998626667073579"/>
      </right>
      <top style="thin">
        <color indexed="64"/>
      </top>
      <bottom style="dotted">
        <color theme="0" tint="-0.34998626667073579"/>
      </bottom>
      <diagonal/>
    </border>
    <border>
      <left style="hair">
        <color indexed="64"/>
      </left>
      <right style="dotted">
        <color indexed="64"/>
      </right>
      <top style="thin">
        <color indexed="64"/>
      </top>
      <bottom/>
      <diagonal/>
    </border>
    <border>
      <left style="hair">
        <color indexed="64"/>
      </left>
      <right style="hair">
        <color indexed="64"/>
      </right>
      <top/>
      <bottom/>
      <diagonal/>
    </border>
    <border>
      <left/>
      <right/>
      <top style="thin">
        <color indexed="64"/>
      </top>
      <bottom/>
      <diagonal/>
    </border>
    <border>
      <left/>
      <right style="thin">
        <color indexed="64"/>
      </right>
      <top style="thin">
        <color indexed="64"/>
      </top>
      <bottom/>
      <diagonal/>
    </border>
    <border>
      <left style="dotted">
        <color theme="0" tint="-0.34998626667073579"/>
      </left>
      <right/>
      <top/>
      <bottom style="thin">
        <color indexed="64"/>
      </bottom>
      <diagonal/>
    </border>
    <border>
      <left style="dotted">
        <color theme="0" tint="-0.34998626667073579"/>
      </left>
      <right/>
      <top/>
      <bottom style="dotted">
        <color theme="0" tint="-0.34998626667073579"/>
      </bottom>
      <diagonal/>
    </border>
    <border>
      <left style="dotted">
        <color theme="0" tint="-0.34998626667073579"/>
      </left>
      <right/>
      <top/>
      <bottom/>
      <diagonal/>
    </border>
    <border>
      <left style="dotted">
        <color theme="0" tint="-0.34998626667073579"/>
      </left>
      <right/>
      <top style="thin">
        <color theme="0" tint="-0.34998626667073579"/>
      </top>
      <bottom style="dotted">
        <color theme="0" tint="-0.34998626667073579"/>
      </bottom>
      <diagonal/>
    </border>
    <border>
      <left style="dotted">
        <color theme="0" tint="-0.34998626667073579"/>
      </left>
      <right/>
      <top style="dotted">
        <color theme="0" tint="-0.34998626667073579"/>
      </top>
      <bottom style="thin">
        <color theme="0" tint="-0.34998626667073579"/>
      </bottom>
      <diagonal/>
    </border>
    <border>
      <left style="dotted">
        <color theme="0" tint="-0.34998626667073579"/>
      </left>
      <right/>
      <top style="dotted">
        <color theme="0" tint="-0.34998626667073579"/>
      </top>
      <bottom/>
      <diagonal/>
    </border>
    <border>
      <left style="dotted">
        <color indexed="64"/>
      </left>
      <right/>
      <top/>
      <bottom style="dotted">
        <color theme="0" tint="-0.34998626667073579"/>
      </bottom>
      <diagonal/>
    </border>
    <border>
      <left style="dotted">
        <color indexed="64"/>
      </left>
      <right/>
      <top style="dotted">
        <color theme="0" tint="-0.34998626667073579"/>
      </top>
      <bottom style="thin">
        <color indexed="64"/>
      </bottom>
      <diagonal/>
    </border>
    <border>
      <left style="dotted">
        <color theme="0" tint="-0.34998626667073579"/>
      </left>
      <right/>
      <top style="thin">
        <color indexed="64"/>
      </top>
      <bottom style="dotted">
        <color theme="0" tint="-0.34998626667073579"/>
      </bottom>
      <diagonal/>
    </border>
    <border>
      <left style="dotted">
        <color theme="0" tint="-0.34998626667073579"/>
      </left>
      <right/>
      <top style="dotted">
        <color theme="0" tint="-0.34998626667073579"/>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bottom style="dotted">
        <color theme="0" tint="-0.34998626667073579"/>
      </bottom>
      <diagonal/>
    </border>
    <border>
      <left/>
      <right style="thin">
        <color indexed="64"/>
      </right>
      <top style="dotted">
        <color theme="0" tint="-0.34998626667073579"/>
      </top>
      <bottom style="thin">
        <color theme="0" tint="-0.34998626667073579"/>
      </bottom>
      <diagonal/>
    </border>
    <border>
      <left/>
      <right style="thin">
        <color indexed="64"/>
      </right>
      <top style="thin">
        <color theme="0" tint="-0.34998626667073579"/>
      </top>
      <bottom style="dotted">
        <color theme="0" tint="-0.34998626667073579"/>
      </bottom>
      <diagonal/>
    </border>
    <border>
      <left/>
      <right style="thin">
        <color indexed="64"/>
      </right>
      <top style="dotted">
        <color theme="0" tint="-0.34998626667073579"/>
      </top>
      <bottom style="dotted">
        <color theme="0" tint="-0.34998626667073579"/>
      </bottom>
      <diagonal/>
    </border>
    <border>
      <left/>
      <right style="thin">
        <color indexed="64"/>
      </right>
      <top style="dotted">
        <color theme="0" tint="-0.34998626667073579"/>
      </top>
      <bottom style="thin">
        <color indexed="64"/>
      </bottom>
      <diagonal/>
    </border>
    <border>
      <left style="dotted">
        <color theme="0" tint="-0.34998626667073579"/>
      </left>
      <right/>
      <top style="thin">
        <color theme="0" tint="-0.34998626667073579"/>
      </top>
      <bottom style="dotted">
        <color theme="0" tint="-0.499984740745262"/>
      </bottom>
      <diagonal/>
    </border>
    <border>
      <left style="dotted">
        <color theme="0" tint="-0.34998626667073579"/>
      </left>
      <right/>
      <top style="dotted">
        <color theme="0" tint="-0.499984740745262"/>
      </top>
      <bottom style="thin">
        <color theme="0" tint="-0.34998626667073579"/>
      </bottom>
      <diagonal/>
    </border>
    <border>
      <left style="dotted">
        <color theme="0" tint="-0.34998626667073579"/>
      </left>
      <right/>
      <top style="dotted">
        <color theme="0" tint="-0.34998626667073579"/>
      </top>
      <bottom style="hair">
        <color indexed="64"/>
      </bottom>
      <diagonal/>
    </border>
    <border>
      <left/>
      <right style="dotted">
        <color theme="0" tint="-0.34998626667073579"/>
      </right>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bottom style="dotted">
        <color theme="0" tint="-0.34998626667073579"/>
      </bottom>
      <diagonal/>
    </border>
    <border>
      <left/>
      <right style="dotted">
        <color theme="0" tint="-0.34998626667073579"/>
      </right>
      <top/>
      <bottom/>
      <diagonal/>
    </border>
    <border>
      <left/>
      <right style="dotted">
        <color theme="0" tint="-0.34998626667073579"/>
      </right>
      <top style="thin">
        <color theme="0" tint="-0.34998626667073579"/>
      </top>
      <bottom style="dotted">
        <color theme="0" tint="-0.34998626667073579"/>
      </bottom>
      <diagonal/>
    </border>
    <border>
      <left/>
      <right style="dotted">
        <color theme="0" tint="-0.34998626667073579"/>
      </right>
      <top style="dotted">
        <color theme="0" tint="-0.34998626667073579"/>
      </top>
      <bottom/>
      <diagonal/>
    </border>
    <border>
      <left/>
      <right style="dotted">
        <color theme="0" tint="-0.34998626667073579"/>
      </right>
      <top style="thin">
        <color theme="0" tint="-0.34998626667073579"/>
      </top>
      <bottom/>
      <diagonal/>
    </border>
    <border>
      <left/>
      <right style="dotted">
        <color theme="0" tint="-0.34998626667073579"/>
      </right>
      <top/>
      <bottom style="thin">
        <color theme="0" tint="-0.34998626667073579"/>
      </bottom>
      <diagonal/>
    </border>
    <border>
      <left/>
      <right style="dotted">
        <color theme="0" tint="-0.34998626667073579"/>
      </right>
      <top style="thin">
        <color indexed="64"/>
      </top>
      <bottom style="dotted">
        <color theme="0" tint="-0.34998626667073579"/>
      </bottom>
      <diagonal/>
    </border>
    <border>
      <left/>
      <right style="dotted">
        <color theme="0" tint="-0.34998626667073579"/>
      </right>
      <top style="dotted">
        <color theme="0" tint="-0.34998626667073579"/>
      </top>
      <bottom style="thin">
        <color indexed="64"/>
      </bottom>
      <diagonal/>
    </border>
  </borders>
  <cellStyleXfs count="7">
    <xf numFmtId="0" fontId="0" fillId="0" borderId="0"/>
    <xf numFmtId="0" fontId="1" fillId="0" borderId="0"/>
    <xf numFmtId="165" fontId="2" fillId="0" borderId="0" applyFont="0" applyFill="0" applyBorder="0" applyAlignment="0" applyProtection="0"/>
    <xf numFmtId="0" fontId="7" fillId="0" borderId="0"/>
    <xf numFmtId="164" fontId="2" fillId="0" borderId="0" applyNumberFormat="0" applyFont="0" applyFill="0" applyBorder="0" applyAlignment="0" applyProtection="0"/>
    <xf numFmtId="0" fontId="16" fillId="0" borderId="0" applyNumberFormat="0" applyFill="0" applyBorder="0" applyAlignment="0" applyProtection="0"/>
    <xf numFmtId="0" fontId="7" fillId="0" borderId="0"/>
  </cellStyleXfs>
  <cellXfs count="534">
    <xf numFmtId="0" fontId="0" fillId="0" borderId="0" xfId="0"/>
    <xf numFmtId="0" fontId="3" fillId="0" borderId="0" xfId="1" applyFont="1" applyAlignment="1">
      <alignment vertical="top"/>
    </xf>
    <xf numFmtId="0" fontId="3" fillId="0" borderId="0" xfId="1" applyFont="1"/>
    <xf numFmtId="0" fontId="12" fillId="0" borderId="0" xfId="1" applyFont="1" applyAlignment="1">
      <alignment horizontal="left"/>
    </xf>
    <xf numFmtId="0" fontId="2" fillId="0" borderId="0" xfId="1" applyFont="1"/>
    <xf numFmtId="0" fontId="2" fillId="0" borderId="0" xfId="1" applyFont="1" applyAlignment="1">
      <alignment vertical="center" wrapText="1"/>
    </xf>
    <xf numFmtId="0" fontId="2" fillId="4" borderId="0" xfId="1" applyFont="1" applyFill="1" applyAlignment="1">
      <alignment horizontal="centerContinuous" wrapText="1"/>
    </xf>
    <xf numFmtId="0" fontId="1" fillId="0" borderId="0" xfId="1"/>
    <xf numFmtId="0" fontId="2" fillId="5" borderId="0" xfId="1" applyFont="1" applyFill="1" applyAlignment="1">
      <alignment vertical="center" wrapText="1"/>
    </xf>
    <xf numFmtId="0" fontId="4" fillId="0" borderId="9" xfId="1" applyFont="1" applyBorder="1" applyAlignment="1">
      <alignment horizontal="left"/>
    </xf>
    <xf numFmtId="0" fontId="6" fillId="0" borderId="17" xfId="1" applyFont="1" applyBorder="1" applyAlignment="1">
      <alignment horizontal="left" vertical="center"/>
    </xf>
    <xf numFmtId="0" fontId="3" fillId="6" borderId="11" xfId="1" applyFont="1" applyFill="1" applyBorder="1" applyAlignment="1">
      <alignment horizontal="centerContinuous"/>
    </xf>
    <xf numFmtId="0" fontId="4" fillId="6" borderId="13" xfId="1" applyFont="1" applyFill="1" applyBorder="1" applyAlignment="1">
      <alignment horizontal="right"/>
    </xf>
    <xf numFmtId="0" fontId="4" fillId="0" borderId="14" xfId="1" applyFont="1" applyBorder="1" applyAlignment="1">
      <alignment horizontal="left" vertical="top"/>
    </xf>
    <xf numFmtId="0" fontId="6" fillId="0" borderId="18" xfId="1" applyFont="1" applyBorder="1" applyAlignment="1">
      <alignment horizontal="left" vertical="top"/>
    </xf>
    <xf numFmtId="0" fontId="3" fillId="6" borderId="19" xfId="1" applyFont="1" applyFill="1" applyBorder="1" applyAlignment="1">
      <alignment horizontal="center" vertical="top"/>
    </xf>
    <xf numFmtId="0" fontId="3" fillId="6" borderId="20" xfId="1" applyFont="1" applyFill="1" applyBorder="1" applyAlignment="1">
      <alignment horizontal="center" vertical="top"/>
    </xf>
    <xf numFmtId="0" fontId="3" fillId="5" borderId="22" xfId="1" applyFont="1" applyFill="1" applyBorder="1" applyAlignment="1">
      <alignment horizontal="left"/>
    </xf>
    <xf numFmtId="3" fontId="8" fillId="0" borderId="24" xfId="1" applyNumberFormat="1" applyFont="1" applyBorder="1" applyAlignment="1">
      <alignment horizontal="right"/>
    </xf>
    <xf numFmtId="3" fontId="8" fillId="0" borderId="27" xfId="1" applyNumberFormat="1" applyFont="1" applyBorder="1" applyAlignment="1">
      <alignment horizontal="right" vertical="top"/>
    </xf>
    <xf numFmtId="3" fontId="8" fillId="0" borderId="28" xfId="1" applyNumberFormat="1" applyFont="1" applyBorder="1" applyAlignment="1">
      <alignment horizontal="right" vertical="top"/>
    </xf>
    <xf numFmtId="3" fontId="3" fillId="6" borderId="23" xfId="1" applyNumberFormat="1" applyFont="1" applyFill="1" applyBorder="1" applyAlignment="1">
      <alignment horizontal="right"/>
    </xf>
    <xf numFmtId="3" fontId="3" fillId="6" borderId="29" xfId="1" applyNumberFormat="1" applyFont="1" applyFill="1" applyBorder="1" applyAlignment="1">
      <alignment horizontal="right" vertical="top"/>
    </xf>
    <xf numFmtId="3" fontId="8" fillId="0" borderId="30" xfId="1" applyNumberFormat="1" applyFont="1" applyBorder="1" applyAlignment="1">
      <alignment horizontal="right" vertical="top"/>
    </xf>
    <xf numFmtId="3" fontId="8" fillId="0" borderId="31" xfId="1" applyNumberFormat="1" applyFont="1" applyBorder="1" applyAlignment="1">
      <alignment horizontal="right"/>
    </xf>
    <xf numFmtId="3" fontId="3" fillId="6" borderId="32" xfId="1" applyNumberFormat="1" applyFont="1" applyFill="1" applyBorder="1" applyAlignment="1">
      <alignment horizontal="right"/>
    </xf>
    <xf numFmtId="3" fontId="3" fillId="0" borderId="24" xfId="1" applyNumberFormat="1" applyFont="1" applyBorder="1" applyAlignment="1">
      <alignment horizontal="right"/>
    </xf>
    <xf numFmtId="3" fontId="3" fillId="6" borderId="33" xfId="1" applyNumberFormat="1" applyFont="1" applyFill="1" applyBorder="1" applyAlignment="1">
      <alignment horizontal="right" vertical="top"/>
    </xf>
    <xf numFmtId="3" fontId="3" fillId="0" borderId="30" xfId="1" applyNumberFormat="1" applyFont="1" applyBorder="1" applyAlignment="1">
      <alignment horizontal="right" vertical="top"/>
    </xf>
    <xf numFmtId="3" fontId="3" fillId="6" borderId="34" xfId="1" applyNumberFormat="1" applyFont="1" applyFill="1" applyBorder="1" applyAlignment="1">
      <alignment horizontal="right"/>
    </xf>
    <xf numFmtId="3" fontId="8" fillId="0" borderId="33" xfId="1" applyNumberFormat="1" applyFont="1" applyBorder="1" applyAlignment="1">
      <alignment horizontal="right" vertical="top"/>
    </xf>
    <xf numFmtId="3" fontId="3" fillId="6" borderId="35" xfId="1" applyNumberFormat="1" applyFont="1" applyFill="1" applyBorder="1" applyAlignment="1">
      <alignment horizontal="right" vertical="top"/>
    </xf>
    <xf numFmtId="0" fontId="3" fillId="5" borderId="36" xfId="1" applyFont="1" applyFill="1" applyBorder="1" applyAlignment="1">
      <alignment horizontal="left"/>
    </xf>
    <xf numFmtId="3" fontId="8" fillId="0" borderId="32" xfId="1" applyNumberFormat="1" applyFont="1" applyBorder="1" applyAlignment="1">
      <alignment horizontal="right"/>
    </xf>
    <xf numFmtId="0" fontId="9" fillId="5" borderId="22" xfId="1" applyFont="1" applyFill="1" applyBorder="1" applyAlignment="1">
      <alignment horizontal="left"/>
    </xf>
    <xf numFmtId="0" fontId="3" fillId="0" borderId="22" xfId="1" applyFont="1" applyBorder="1" applyAlignment="1">
      <alignment horizontal="left"/>
    </xf>
    <xf numFmtId="0" fontId="3" fillId="5" borderId="26" xfId="1" applyFont="1" applyFill="1" applyBorder="1" applyAlignment="1">
      <alignment horizontal="left"/>
    </xf>
    <xf numFmtId="0" fontId="4" fillId="5" borderId="17" xfId="1" applyFont="1" applyFill="1" applyBorder="1" applyAlignment="1">
      <alignment horizontal="right" wrapText="1"/>
    </xf>
    <xf numFmtId="0" fontId="4" fillId="0" borderId="57" xfId="1" applyFont="1" applyBorder="1" applyAlignment="1">
      <alignment horizontal="right" vertical="center" wrapText="1"/>
    </xf>
    <xf numFmtId="0" fontId="3" fillId="0" borderId="0" xfId="1" applyFont="1" applyAlignment="1">
      <alignment wrapText="1"/>
    </xf>
    <xf numFmtId="0" fontId="10" fillId="0" borderId="0" xfId="1" applyFont="1"/>
    <xf numFmtId="0" fontId="10" fillId="0" borderId="15" xfId="1" applyFont="1" applyBorder="1" applyAlignment="1">
      <alignment vertical="top"/>
    </xf>
    <xf numFmtId="3" fontId="8" fillId="0" borderId="58" xfId="1" applyNumberFormat="1" applyFont="1" applyBorder="1" applyAlignment="1">
      <alignment horizontal="right" vertical="top"/>
    </xf>
    <xf numFmtId="3" fontId="3" fillId="6" borderId="60" xfId="1" applyNumberFormat="1" applyFont="1" applyFill="1" applyBorder="1" applyAlignment="1">
      <alignment horizontal="right" vertical="top"/>
    </xf>
    <xf numFmtId="3" fontId="8" fillId="0" borderId="61" xfId="1" applyNumberFormat="1" applyFont="1" applyBorder="1" applyAlignment="1">
      <alignment horizontal="right" vertical="top"/>
    </xf>
    <xf numFmtId="3" fontId="8" fillId="6" borderId="61" xfId="1" applyNumberFormat="1" applyFont="1" applyFill="1" applyBorder="1" applyAlignment="1">
      <alignment horizontal="right" vertical="top"/>
    </xf>
    <xf numFmtId="3" fontId="8" fillId="0" borderId="62" xfId="1" applyNumberFormat="1" applyFont="1" applyBorder="1" applyAlignment="1">
      <alignment horizontal="right" vertical="top"/>
    </xf>
    <xf numFmtId="3" fontId="3" fillId="6" borderId="62" xfId="1" applyNumberFormat="1" applyFont="1" applyFill="1" applyBorder="1" applyAlignment="1">
      <alignment horizontal="right" vertical="top"/>
    </xf>
    <xf numFmtId="0" fontId="3" fillId="0" borderId="0" xfId="1" applyFont="1" applyAlignment="1">
      <alignment horizontal="right"/>
    </xf>
    <xf numFmtId="0" fontId="4" fillId="0" borderId="0" xfId="1" applyFont="1" applyAlignment="1">
      <alignment horizontal="left" wrapText="1"/>
    </xf>
    <xf numFmtId="1" fontId="3" fillId="0" borderId="0" xfId="1" applyNumberFormat="1" applyFont="1" applyAlignment="1">
      <alignment horizontal="right" wrapText="1"/>
    </xf>
    <xf numFmtId="1" fontId="4" fillId="0" borderId="0" xfId="1" applyNumberFormat="1" applyFont="1" applyAlignment="1">
      <alignment horizontal="right" wrapText="1"/>
    </xf>
    <xf numFmtId="1" fontId="3" fillId="0" borderId="0" xfId="1" applyNumberFormat="1" applyFont="1"/>
    <xf numFmtId="1" fontId="3" fillId="0" borderId="6" xfId="1" applyNumberFormat="1" applyFont="1" applyBorder="1" applyAlignment="1">
      <alignment horizontal="right"/>
    </xf>
    <xf numFmtId="1" fontId="3" fillId="0" borderId="0" xfId="1" applyNumberFormat="1" applyFont="1" applyAlignment="1">
      <alignment horizontal="right"/>
    </xf>
    <xf numFmtId="1" fontId="3" fillId="0" borderId="8" xfId="1" applyNumberFormat="1" applyFont="1" applyBorder="1" applyAlignment="1">
      <alignment horizontal="right"/>
    </xf>
    <xf numFmtId="1" fontId="4" fillId="0" borderId="0" xfId="1" applyNumberFormat="1" applyFont="1"/>
    <xf numFmtId="0" fontId="4" fillId="0" borderId="0" xfId="1" applyFont="1" applyAlignment="1">
      <alignment horizontal="left"/>
    </xf>
    <xf numFmtId="0" fontId="4" fillId="0" borderId="0" xfId="1" applyFont="1" applyAlignment="1">
      <alignment horizontal="right"/>
    </xf>
    <xf numFmtId="0" fontId="3" fillId="0" borderId="0" xfId="1" applyFont="1" applyAlignment="1">
      <alignment vertical="top" wrapText="1"/>
    </xf>
    <xf numFmtId="0" fontId="14" fillId="0" borderId="0" xfId="1" applyFont="1"/>
    <xf numFmtId="0" fontId="14" fillId="0" borderId="0" xfId="1" applyFont="1" applyAlignment="1">
      <alignment horizontal="right"/>
    </xf>
    <xf numFmtId="0" fontId="3" fillId="0" borderId="0" xfId="1" applyFont="1" applyAlignment="1">
      <alignment horizontal="left"/>
    </xf>
    <xf numFmtId="0" fontId="3" fillId="0" borderId="0" xfId="1" applyFont="1" applyAlignment="1">
      <alignment horizontal="center"/>
    </xf>
    <xf numFmtId="0" fontId="6" fillId="0" borderId="6" xfId="1" applyFont="1" applyBorder="1" applyAlignment="1">
      <alignment horizontal="left" vertical="center"/>
    </xf>
    <xf numFmtId="0" fontId="6" fillId="0" borderId="6" xfId="1" applyFont="1" applyBorder="1" applyAlignment="1">
      <alignment vertical="top"/>
    </xf>
    <xf numFmtId="0" fontId="3" fillId="0" borderId="6" xfId="1" applyFont="1" applyBorder="1" applyAlignment="1">
      <alignment vertical="center"/>
    </xf>
    <xf numFmtId="0" fontId="14" fillId="0" borderId="6" xfId="1" applyFont="1" applyBorder="1" applyAlignment="1">
      <alignment horizontal="right" wrapText="1"/>
    </xf>
    <xf numFmtId="0" fontId="14" fillId="0" borderId="6" xfId="1" applyFont="1" applyBorder="1" applyAlignment="1">
      <alignment horizontal="right" vertical="top" wrapText="1"/>
    </xf>
    <xf numFmtId="0" fontId="3" fillId="0" borderId="6" xfId="1" applyFont="1" applyBorder="1" applyAlignment="1">
      <alignment horizontal="right" wrapText="1"/>
    </xf>
    <xf numFmtId="0" fontId="3" fillId="0" borderId="6" xfId="1" applyFont="1" applyBorder="1" applyAlignment="1">
      <alignment horizontal="right" vertical="top" wrapText="1"/>
    </xf>
    <xf numFmtId="0" fontId="3" fillId="7" borderId="6" xfId="1" applyFont="1" applyFill="1" applyBorder="1" applyAlignment="1">
      <alignment horizontal="right" wrapText="1"/>
    </xf>
    <xf numFmtId="0" fontId="3" fillId="0" borderId="9" xfId="1" applyFont="1" applyBorder="1" applyAlignment="1">
      <alignment wrapText="1"/>
    </xf>
    <xf numFmtId="0" fontId="3" fillId="0" borderId="6" xfId="1" applyFont="1" applyBorder="1" applyAlignment="1">
      <alignment horizontal="right" vertical="center" wrapText="1"/>
    </xf>
    <xf numFmtId="0" fontId="3" fillId="0" borderId="14" xfId="1" applyFont="1" applyBorder="1" applyAlignment="1">
      <alignment horizontal="right" vertical="center" wrapText="1"/>
    </xf>
    <xf numFmtId="3" fontId="3" fillId="0" borderId="0" xfId="1" applyNumberFormat="1" applyFont="1"/>
    <xf numFmtId="3" fontId="8" fillId="6" borderId="62" xfId="1" applyNumberFormat="1" applyFont="1" applyFill="1" applyBorder="1" applyAlignment="1">
      <alignment horizontal="right" vertical="top"/>
    </xf>
    <xf numFmtId="0" fontId="8" fillId="0" borderId="31" xfId="1" applyFont="1" applyBorder="1" applyAlignment="1">
      <alignment horizontal="right"/>
    </xf>
    <xf numFmtId="0" fontId="8" fillId="0" borderId="24" xfId="1" applyFont="1" applyBorder="1" applyAlignment="1">
      <alignment horizontal="right"/>
    </xf>
    <xf numFmtId="0" fontId="3" fillId="6" borderId="34" xfId="1" applyFont="1" applyFill="1" applyBorder="1" applyAlignment="1">
      <alignment horizontal="right"/>
    </xf>
    <xf numFmtId="0" fontId="3" fillId="0" borderId="24" xfId="1" applyFont="1" applyBorder="1" applyAlignment="1">
      <alignment horizontal="right"/>
    </xf>
    <xf numFmtId="0" fontId="8" fillId="0" borderId="27" xfId="1" applyFont="1" applyBorder="1" applyAlignment="1">
      <alignment horizontal="right" vertical="top"/>
    </xf>
    <xf numFmtId="0" fontId="8" fillId="0" borderId="30" xfId="1" applyFont="1" applyBorder="1" applyAlignment="1">
      <alignment horizontal="right" vertical="top"/>
    </xf>
    <xf numFmtId="0" fontId="3" fillId="6" borderId="35" xfId="1" applyFont="1" applyFill="1" applyBorder="1" applyAlignment="1">
      <alignment horizontal="right" vertical="top"/>
    </xf>
    <xf numFmtId="0" fontId="3" fillId="0" borderId="30" xfId="1" applyFont="1" applyBorder="1" applyAlignment="1">
      <alignment horizontal="right" vertical="top"/>
    </xf>
    <xf numFmtId="0" fontId="8" fillId="0" borderId="32" xfId="1" applyFont="1" applyBorder="1" applyAlignment="1">
      <alignment horizontal="right"/>
    </xf>
    <xf numFmtId="0" fontId="8" fillId="0" borderId="33" xfId="1" applyFont="1" applyBorder="1" applyAlignment="1">
      <alignment horizontal="right" vertical="top"/>
    </xf>
    <xf numFmtId="0" fontId="8" fillId="6" borderId="24" xfId="1" applyFont="1" applyFill="1" applyBorder="1" applyAlignment="1">
      <alignment horizontal="right"/>
    </xf>
    <xf numFmtId="0" fontId="8" fillId="6" borderId="30" xfId="1" applyFont="1" applyFill="1" applyBorder="1" applyAlignment="1">
      <alignment horizontal="right" vertical="top"/>
    </xf>
    <xf numFmtId="0" fontId="8" fillId="0" borderId="37" xfId="1" applyFont="1" applyBorder="1" applyAlignment="1">
      <alignment horizontal="right" vertical="top"/>
    </xf>
    <xf numFmtId="0" fontId="8" fillId="0" borderId="38" xfId="1" applyFont="1" applyBorder="1" applyAlignment="1">
      <alignment horizontal="right" vertical="top"/>
    </xf>
    <xf numFmtId="0" fontId="3" fillId="6" borderId="39" xfId="1" applyFont="1" applyFill="1" applyBorder="1" applyAlignment="1">
      <alignment horizontal="right" vertical="top"/>
    </xf>
    <xf numFmtId="0" fontId="3" fillId="0" borderId="38" xfId="1" applyFont="1" applyBorder="1" applyAlignment="1">
      <alignment horizontal="right" vertical="top"/>
    </xf>
    <xf numFmtId="0" fontId="3" fillId="0" borderId="34" xfId="1" applyFont="1" applyBorder="1" applyAlignment="1">
      <alignment horizontal="right"/>
    </xf>
    <xf numFmtId="0" fontId="3" fillId="0" borderId="35" xfId="1" applyFont="1" applyBorder="1" applyAlignment="1">
      <alignment horizontal="right" vertical="top"/>
    </xf>
    <xf numFmtId="0" fontId="3" fillId="0" borderId="32" xfId="1" applyFont="1" applyBorder="1" applyAlignment="1">
      <alignment horizontal="right"/>
    </xf>
    <xf numFmtId="0" fontId="3" fillId="0" borderId="33" xfId="1" applyFont="1" applyBorder="1" applyAlignment="1">
      <alignment horizontal="right" vertical="top"/>
    </xf>
    <xf numFmtId="0" fontId="4" fillId="6" borderId="34" xfId="1" applyFont="1" applyFill="1" applyBorder="1" applyAlignment="1">
      <alignment horizontal="right"/>
    </xf>
    <xf numFmtId="0" fontId="4" fillId="6" borderId="35" xfId="1" applyFont="1" applyFill="1" applyBorder="1" applyAlignment="1">
      <alignment horizontal="right" vertical="top"/>
    </xf>
    <xf numFmtId="0" fontId="3" fillId="6" borderId="32" xfId="1" applyFont="1" applyFill="1" applyBorder="1" applyAlignment="1">
      <alignment horizontal="right"/>
    </xf>
    <xf numFmtId="0" fontId="3" fillId="6" borderId="33" xfId="1" applyFont="1" applyFill="1" applyBorder="1" applyAlignment="1">
      <alignment horizontal="right" vertical="top"/>
    </xf>
    <xf numFmtId="0" fontId="8" fillId="0" borderId="41" xfId="1" applyFont="1" applyBorder="1" applyAlignment="1">
      <alignment horizontal="right"/>
    </xf>
    <xf numFmtId="0" fontId="8" fillId="0" borderId="42" xfId="1" applyFont="1" applyBorder="1" applyAlignment="1">
      <alignment horizontal="right"/>
    </xf>
    <xf numFmtId="0" fontId="8" fillId="0" borderId="43" xfId="1" applyFont="1" applyBorder="1" applyAlignment="1">
      <alignment horizontal="right"/>
    </xf>
    <xf numFmtId="0" fontId="3" fillId="6" borderId="44" xfId="1" applyFont="1" applyFill="1" applyBorder="1" applyAlignment="1">
      <alignment horizontal="right"/>
    </xf>
    <xf numFmtId="0" fontId="8" fillId="0" borderId="45" xfId="1" applyFont="1" applyBorder="1" applyAlignment="1">
      <alignment horizontal="right" vertical="top"/>
    </xf>
    <xf numFmtId="0" fontId="8" fillId="0" borderId="46" xfId="1" applyFont="1" applyBorder="1" applyAlignment="1">
      <alignment horizontal="right" vertical="top"/>
    </xf>
    <xf numFmtId="0" fontId="8" fillId="0" borderId="47" xfId="1" applyFont="1" applyBorder="1" applyAlignment="1">
      <alignment horizontal="right" vertical="top"/>
    </xf>
    <xf numFmtId="0" fontId="3" fillId="6" borderId="48" xfId="1" applyFont="1" applyFill="1" applyBorder="1" applyAlignment="1">
      <alignment horizontal="right" vertical="top"/>
    </xf>
    <xf numFmtId="0" fontId="3" fillId="0" borderId="44" xfId="1" applyFont="1" applyBorder="1" applyAlignment="1">
      <alignment horizontal="right"/>
    </xf>
    <xf numFmtId="0" fontId="3" fillId="0" borderId="43" xfId="1" applyFont="1" applyBorder="1" applyAlignment="1">
      <alignment horizontal="right"/>
    </xf>
    <xf numFmtId="0" fontId="3" fillId="6" borderId="24" xfId="1" applyFont="1" applyFill="1" applyBorder="1" applyAlignment="1">
      <alignment horizontal="right"/>
    </xf>
    <xf numFmtId="0" fontId="3" fillId="6" borderId="30" xfId="1" applyFont="1" applyFill="1" applyBorder="1" applyAlignment="1">
      <alignment horizontal="right" vertical="top"/>
    </xf>
    <xf numFmtId="0" fontId="8" fillId="0" borderId="49" xfId="1" applyFont="1" applyBorder="1" applyAlignment="1">
      <alignment horizontal="right" vertical="top"/>
    </xf>
    <xf numFmtId="0" fontId="8" fillId="0" borderId="50" xfId="1" applyFont="1" applyBorder="1" applyAlignment="1">
      <alignment horizontal="right" vertical="top"/>
    </xf>
    <xf numFmtId="0" fontId="3" fillId="6" borderId="51" xfId="1" applyFont="1" applyFill="1" applyBorder="1" applyAlignment="1">
      <alignment horizontal="right" vertical="top"/>
    </xf>
    <xf numFmtId="0" fontId="8" fillId="0" borderId="52" xfId="1" applyFont="1" applyBorder="1" applyAlignment="1">
      <alignment horizontal="right"/>
    </xf>
    <xf numFmtId="0" fontId="8" fillId="0" borderId="53" xfId="1" applyFont="1" applyBorder="1" applyAlignment="1">
      <alignment horizontal="right"/>
    </xf>
    <xf numFmtId="0" fontId="3" fillId="6" borderId="53" xfId="1" applyFont="1" applyFill="1" applyBorder="1" applyAlignment="1">
      <alignment horizontal="right"/>
    </xf>
    <xf numFmtId="0" fontId="3" fillId="0" borderId="53" xfId="1" applyFont="1" applyBorder="1" applyAlignment="1">
      <alignment horizontal="right"/>
    </xf>
    <xf numFmtId="0" fontId="8" fillId="0" borderId="58" xfId="1" applyFont="1" applyBorder="1" applyAlignment="1">
      <alignment horizontal="right" vertical="top"/>
    </xf>
    <xf numFmtId="0" fontId="8" fillId="0" borderId="61" xfId="1" applyFont="1" applyBorder="1" applyAlignment="1">
      <alignment horizontal="right" vertical="top"/>
    </xf>
    <xf numFmtId="0" fontId="3" fillId="6" borderId="60" xfId="1" applyFont="1" applyFill="1" applyBorder="1" applyAlignment="1">
      <alignment horizontal="right" vertical="top"/>
    </xf>
    <xf numFmtId="3" fontId="4" fillId="0" borderId="78" xfId="1" applyNumberFormat="1" applyFont="1" applyBorder="1" applyAlignment="1">
      <alignment horizontal="right" vertical="center"/>
    </xf>
    <xf numFmtId="3" fontId="4" fillId="0" borderId="79" xfId="1" applyNumberFormat="1" applyFont="1" applyBorder="1" applyAlignment="1">
      <alignment horizontal="right" vertical="center"/>
    </xf>
    <xf numFmtId="3" fontId="4" fillId="0" borderId="80" xfId="1" applyNumberFormat="1" applyFont="1" applyBorder="1" applyAlignment="1">
      <alignment horizontal="right" vertical="center"/>
    </xf>
    <xf numFmtId="0" fontId="15" fillId="3" borderId="2" xfId="1" applyFont="1" applyFill="1" applyBorder="1" applyAlignment="1" applyProtection="1">
      <alignment horizontal="center"/>
      <protection locked="0"/>
    </xf>
    <xf numFmtId="3" fontId="3" fillId="0" borderId="84" xfId="1" applyNumberFormat="1" applyFont="1" applyBorder="1" applyAlignment="1">
      <alignment horizontal="right"/>
    </xf>
    <xf numFmtId="3" fontId="8" fillId="0" borderId="53" xfId="1" applyNumberFormat="1" applyFont="1" applyBorder="1" applyAlignment="1">
      <alignment horizontal="right"/>
    </xf>
    <xf numFmtId="0" fontId="4" fillId="0" borderId="3" xfId="1" applyFont="1" applyBorder="1" applyAlignment="1">
      <alignment horizontal="left" vertical="center"/>
    </xf>
    <xf numFmtId="3" fontId="3" fillId="0" borderId="3" xfId="1" applyNumberFormat="1" applyFont="1" applyBorder="1" applyAlignment="1">
      <alignment horizontal="right"/>
    </xf>
    <xf numFmtId="3" fontId="3" fillId="0" borderId="5" xfId="1" applyNumberFormat="1" applyFont="1" applyBorder="1" applyAlignment="1">
      <alignment horizontal="right"/>
    </xf>
    <xf numFmtId="0" fontId="4" fillId="6" borderId="85" xfId="1" applyFont="1" applyFill="1" applyBorder="1" applyAlignment="1">
      <alignment horizontal="centerContinuous"/>
    </xf>
    <xf numFmtId="0" fontId="2" fillId="0" borderId="0" xfId="1" applyFont="1" applyAlignment="1">
      <alignment horizontal="centerContinuous" wrapText="1"/>
    </xf>
    <xf numFmtId="0" fontId="2" fillId="0" borderId="0" xfId="1" applyFont="1" applyAlignment="1">
      <alignment horizontal="centerContinuous" vertical="top" wrapText="1"/>
    </xf>
    <xf numFmtId="0" fontId="17" fillId="5" borderId="40" xfId="5" applyFont="1" applyFill="1" applyBorder="1" applyAlignment="1">
      <alignment horizontal="center"/>
    </xf>
    <xf numFmtId="0" fontId="17" fillId="5" borderId="21" xfId="5" applyFont="1" applyFill="1" applyBorder="1" applyAlignment="1">
      <alignment horizontal="center"/>
    </xf>
    <xf numFmtId="0" fontId="17" fillId="0" borderId="21" xfId="5" applyFont="1" applyFill="1" applyBorder="1" applyAlignment="1">
      <alignment horizontal="center"/>
    </xf>
    <xf numFmtId="0" fontId="7" fillId="0" borderId="86" xfId="6" applyBorder="1" applyAlignment="1">
      <alignment wrapText="1"/>
    </xf>
    <xf numFmtId="0" fontId="15" fillId="0" borderId="11" xfId="1" applyFont="1" applyBorder="1" applyAlignment="1" applyProtection="1">
      <alignment horizontal="right"/>
      <protection locked="0"/>
    </xf>
    <xf numFmtId="3" fontId="0" fillId="0" borderId="0" xfId="0" applyNumberFormat="1"/>
    <xf numFmtId="0" fontId="4" fillId="0" borderId="2" xfId="1" applyFont="1" applyBorder="1" applyAlignment="1">
      <alignment horizontal="left" vertical="top"/>
    </xf>
    <xf numFmtId="0" fontId="4" fillId="5" borderId="9" xfId="1" applyFont="1" applyFill="1" applyBorder="1" applyAlignment="1">
      <alignment horizontal="left" wrapText="1"/>
    </xf>
    <xf numFmtId="0" fontId="4" fillId="5" borderId="56" xfId="1" applyFont="1" applyFill="1" applyBorder="1" applyAlignment="1">
      <alignment horizontal="left" vertical="center" wrapText="1"/>
    </xf>
    <xf numFmtId="3" fontId="4" fillId="0" borderId="52" xfId="1" applyNumberFormat="1" applyFont="1" applyBorder="1" applyAlignment="1">
      <alignment horizontal="right" vertical="center"/>
    </xf>
    <xf numFmtId="3" fontId="4" fillId="0" borderId="58" xfId="1" applyNumberFormat="1" applyFont="1" applyBorder="1" applyAlignment="1">
      <alignment horizontal="right" vertical="center"/>
    </xf>
    <xf numFmtId="3" fontId="8" fillId="0" borderId="89" xfId="1" applyNumberFormat="1" applyFont="1" applyBorder="1" applyAlignment="1">
      <alignment horizontal="right" vertical="top"/>
    </xf>
    <xf numFmtId="3" fontId="8" fillId="0" borderId="90" xfId="1" applyNumberFormat="1" applyFont="1" applyBorder="1" applyAlignment="1">
      <alignment horizontal="right" vertical="top"/>
    </xf>
    <xf numFmtId="0" fontId="3" fillId="5" borderId="91" xfId="1" applyFont="1" applyFill="1" applyBorder="1" applyAlignment="1">
      <alignment horizontal="left" vertical="top"/>
    </xf>
    <xf numFmtId="0" fontId="6" fillId="5" borderId="92" xfId="1" applyFont="1" applyFill="1" applyBorder="1" applyAlignment="1">
      <alignment horizontal="center" vertical="top"/>
    </xf>
    <xf numFmtId="0" fontId="6" fillId="5" borderId="94" xfId="1" applyFont="1" applyFill="1" applyBorder="1" applyAlignment="1">
      <alignment horizontal="center" vertical="top"/>
    </xf>
    <xf numFmtId="0" fontId="3" fillId="5" borderId="95" xfId="1" applyFont="1" applyFill="1" applyBorder="1" applyAlignment="1">
      <alignment horizontal="left" vertical="top"/>
    </xf>
    <xf numFmtId="0" fontId="8" fillId="0" borderId="96" xfId="1" applyFont="1" applyBorder="1" applyAlignment="1">
      <alignment horizontal="right" vertical="top"/>
    </xf>
    <xf numFmtId="0" fontId="8" fillId="0" borderId="97" xfId="1" applyFont="1" applyBorder="1" applyAlignment="1">
      <alignment horizontal="right" vertical="top"/>
    </xf>
    <xf numFmtId="0" fontId="8" fillId="0" borderId="98" xfId="1" applyFont="1" applyBorder="1" applyAlignment="1">
      <alignment horizontal="right" vertical="top"/>
    </xf>
    <xf numFmtId="0" fontId="4" fillId="0" borderId="2" xfId="1" applyFont="1" applyBorder="1" applyAlignment="1">
      <alignment horizontal="left" wrapText="1"/>
    </xf>
    <xf numFmtId="0" fontId="4" fillId="0" borderId="3" xfId="1" applyFont="1" applyBorder="1" applyAlignment="1">
      <alignment horizontal="left" wrapText="1"/>
    </xf>
    <xf numFmtId="1" fontId="3" fillId="0" borderId="3" xfId="1" applyNumberFormat="1" applyFont="1" applyBorder="1" applyAlignment="1">
      <alignment horizontal="right" wrapText="1"/>
    </xf>
    <xf numFmtId="1" fontId="3" fillId="0" borderId="5" xfId="1" applyNumberFormat="1" applyFont="1" applyBorder="1" applyAlignment="1">
      <alignment horizontal="right" wrapText="1"/>
    </xf>
    <xf numFmtId="3" fontId="3" fillId="0" borderId="8" xfId="1" applyNumberFormat="1" applyFont="1" applyBorder="1"/>
    <xf numFmtId="0" fontId="17" fillId="6" borderId="74" xfId="5" applyFont="1" applyFill="1" applyBorder="1" applyAlignment="1">
      <alignment horizontal="center"/>
    </xf>
    <xf numFmtId="3" fontId="8" fillId="0" borderId="101" xfId="1" applyNumberFormat="1" applyFont="1" applyBorder="1" applyAlignment="1">
      <alignment horizontal="right"/>
    </xf>
    <xf numFmtId="3" fontId="3" fillId="6" borderId="102" xfId="1" applyNumberFormat="1" applyFont="1" applyFill="1" applyBorder="1" applyAlignment="1">
      <alignment horizontal="right"/>
    </xf>
    <xf numFmtId="3" fontId="8" fillId="0" borderId="103" xfId="1" applyNumberFormat="1" applyFont="1" applyBorder="1" applyAlignment="1">
      <alignment horizontal="right"/>
    </xf>
    <xf numFmtId="3" fontId="8" fillId="6" borderId="103" xfId="1" applyNumberFormat="1" applyFont="1" applyFill="1" applyBorder="1" applyAlignment="1">
      <alignment horizontal="right"/>
    </xf>
    <xf numFmtId="3" fontId="8" fillId="0" borderId="79" xfId="1" applyNumberFormat="1" applyFont="1" applyBorder="1" applyAlignment="1">
      <alignment horizontal="right"/>
    </xf>
    <xf numFmtId="3" fontId="3" fillId="6" borderId="79" xfId="1" applyNumberFormat="1" applyFont="1" applyFill="1" applyBorder="1" applyAlignment="1">
      <alignment horizontal="right"/>
    </xf>
    <xf numFmtId="3" fontId="8" fillId="6" borderId="79" xfId="1" applyNumberFormat="1" applyFont="1" applyFill="1" applyBorder="1" applyAlignment="1">
      <alignment horizontal="right"/>
    </xf>
    <xf numFmtId="0" fontId="6" fillId="6" borderId="59" xfId="1" applyFont="1" applyFill="1" applyBorder="1" applyAlignment="1">
      <alignment horizontal="center" vertical="top"/>
    </xf>
    <xf numFmtId="0" fontId="3" fillId="0" borderId="99" xfId="1" applyFont="1" applyBorder="1" applyAlignment="1">
      <alignment horizontal="right" wrapText="1"/>
    </xf>
    <xf numFmtId="0" fontId="8" fillId="0" borderId="101" xfId="1" applyFont="1" applyBorder="1" applyAlignment="1">
      <alignment horizontal="right"/>
    </xf>
    <xf numFmtId="0" fontId="8" fillId="0" borderId="103" xfId="1" applyFont="1" applyBorder="1" applyAlignment="1">
      <alignment horizontal="right"/>
    </xf>
    <xf numFmtId="0" fontId="3" fillId="0" borderId="14" xfId="1" applyFont="1" applyBorder="1" applyAlignment="1">
      <alignment horizontal="right" vertical="top" wrapText="1"/>
    </xf>
    <xf numFmtId="0" fontId="3" fillId="6" borderId="104" xfId="1" applyFont="1" applyFill="1" applyBorder="1" applyAlignment="1">
      <alignment horizontal="left"/>
    </xf>
    <xf numFmtId="0" fontId="3" fillId="6" borderId="77" xfId="1" applyFont="1" applyFill="1" applyBorder="1" applyAlignment="1">
      <alignment horizontal="left" vertical="top"/>
    </xf>
    <xf numFmtId="0" fontId="3" fillId="6" borderId="100" xfId="1" applyFont="1" applyFill="1" applyBorder="1"/>
    <xf numFmtId="0" fontId="3" fillId="0" borderId="0" xfId="1" applyFont="1" applyAlignment="1">
      <alignment horizontal="centerContinuous" vertical="center" wrapText="1"/>
    </xf>
    <xf numFmtId="3" fontId="3" fillId="0" borderId="105" xfId="1" applyNumberFormat="1" applyFont="1" applyBorder="1" applyAlignment="1">
      <alignment horizontal="right"/>
    </xf>
    <xf numFmtId="0" fontId="15" fillId="0" borderId="0" xfId="1" applyFont="1" applyAlignment="1" applyProtection="1">
      <alignment horizontal="right" vertical="top"/>
      <protection locked="0"/>
    </xf>
    <xf numFmtId="0" fontId="20" fillId="0" borderId="0" xfId="0" applyFont="1" applyAlignment="1">
      <alignment horizontal="centerContinuous" vertical="top" wrapText="1"/>
    </xf>
    <xf numFmtId="0" fontId="15" fillId="0" borderId="7" xfId="1" applyFont="1" applyBorder="1" applyAlignment="1" applyProtection="1">
      <alignment horizontal="centerContinuous" vertical="top"/>
      <protection locked="0"/>
    </xf>
    <xf numFmtId="0" fontId="24" fillId="4" borderId="0" xfId="1" applyFont="1" applyFill="1" applyAlignment="1">
      <alignment horizontal="centerContinuous" wrapText="1"/>
    </xf>
    <xf numFmtId="0" fontId="23" fillId="0" borderId="0" xfId="0" applyFont="1"/>
    <xf numFmtId="0" fontId="2" fillId="4" borderId="15" xfId="1" applyFont="1" applyFill="1" applyBorder="1" applyAlignment="1">
      <alignment horizontal="left" vertical="center" wrapText="1"/>
    </xf>
    <xf numFmtId="0" fontId="2" fillId="4" borderId="0" xfId="1" applyFont="1" applyFill="1" applyAlignment="1">
      <alignment horizontal="center" vertical="center" wrapText="1"/>
    </xf>
    <xf numFmtId="0" fontId="24" fillId="4" borderId="15" xfId="1" applyFont="1" applyFill="1" applyBorder="1" applyAlignment="1">
      <alignment horizontal="right" wrapText="1"/>
    </xf>
    <xf numFmtId="0" fontId="22" fillId="0" borderId="0" xfId="0" applyFont="1" applyAlignment="1">
      <alignment vertical="top"/>
    </xf>
    <xf numFmtId="0" fontId="0" fillId="0" borderId="0" xfId="0" applyAlignment="1">
      <alignment vertical="top"/>
    </xf>
    <xf numFmtId="3" fontId="15" fillId="0" borderId="0" xfId="1" applyNumberFormat="1" applyFont="1" applyAlignment="1" applyProtection="1">
      <alignment horizontal="right" vertical="top"/>
      <protection locked="0"/>
    </xf>
    <xf numFmtId="0" fontId="15" fillId="3" borderId="2" xfId="1" applyFont="1" applyFill="1" applyBorder="1" applyAlignment="1" applyProtection="1">
      <alignment horizontal="center" vertical="top"/>
      <protection locked="0"/>
    </xf>
    <xf numFmtId="0" fontId="15" fillId="0" borderId="9" xfId="1" applyFont="1" applyBorder="1" applyAlignment="1" applyProtection="1">
      <alignment horizontal="right" vertical="top"/>
      <protection locked="0"/>
    </xf>
    <xf numFmtId="0" fontId="15" fillId="0" borderId="11" xfId="1" applyFont="1" applyBorder="1" applyAlignment="1" applyProtection="1">
      <alignment horizontal="right" vertical="top"/>
      <protection locked="0"/>
    </xf>
    <xf numFmtId="3" fontId="15" fillId="0" borderId="11" xfId="1" applyNumberFormat="1" applyFont="1" applyBorder="1" applyAlignment="1" applyProtection="1">
      <alignment horizontal="right" vertical="top"/>
      <protection locked="0"/>
    </xf>
    <xf numFmtId="0" fontId="15" fillId="0" borderId="82" xfId="1" applyFont="1" applyBorder="1" applyAlignment="1" applyProtection="1">
      <alignment horizontal="left" vertical="top"/>
      <protection locked="0"/>
    </xf>
    <xf numFmtId="0" fontId="3" fillId="0" borderId="0" xfId="1" applyFont="1" applyAlignment="1">
      <alignment horizontal="right" vertical="top"/>
    </xf>
    <xf numFmtId="0" fontId="5" fillId="0" borderId="0" xfId="1" applyFont="1" applyAlignment="1">
      <alignment vertical="top"/>
    </xf>
    <xf numFmtId="0" fontId="2" fillId="0" borderId="15" xfId="1" applyFont="1" applyBorder="1" applyAlignment="1">
      <alignment horizontal="right"/>
    </xf>
    <xf numFmtId="0" fontId="25" fillId="0" borderId="0" xfId="1" applyFont="1" applyAlignment="1">
      <alignment horizontal="right" vertical="top" indent="1"/>
    </xf>
    <xf numFmtId="0" fontId="1" fillId="0" borderId="0" xfId="1" applyAlignment="1">
      <alignment vertical="top"/>
    </xf>
    <xf numFmtId="0" fontId="3" fillId="0" borderId="0" xfId="1" applyFont="1" applyAlignment="1">
      <alignment horizontal="center" vertical="top"/>
    </xf>
    <xf numFmtId="0" fontId="4" fillId="0" borderId="0" xfId="1" applyFont="1" applyAlignment="1">
      <alignment horizontal="right" vertical="top"/>
    </xf>
    <xf numFmtId="0" fontId="3" fillId="6" borderId="106" xfId="1" applyFont="1" applyFill="1" applyBorder="1" applyAlignment="1">
      <alignment horizontal="centerContinuous"/>
    </xf>
    <xf numFmtId="0" fontId="4" fillId="6" borderId="108" xfId="1" applyFont="1" applyFill="1" applyBorder="1" applyAlignment="1">
      <alignment horizontal="center" vertical="top"/>
    </xf>
    <xf numFmtId="3" fontId="8" fillId="0" borderId="109" xfId="1" applyNumberFormat="1" applyFont="1" applyBorder="1" applyAlignment="1">
      <alignment horizontal="right"/>
    </xf>
    <xf numFmtId="3" fontId="8" fillId="0" borderId="110" xfId="1" applyNumberFormat="1" applyFont="1" applyBorder="1" applyAlignment="1">
      <alignment horizontal="right" vertical="top"/>
    </xf>
    <xf numFmtId="3" fontId="8" fillId="0" borderId="111" xfId="1" applyNumberFormat="1" applyFont="1" applyBorder="1" applyAlignment="1">
      <alignment horizontal="right"/>
    </xf>
    <xf numFmtId="3" fontId="8" fillId="0" borderId="112" xfId="1" applyNumberFormat="1" applyFont="1" applyBorder="1" applyAlignment="1">
      <alignment horizontal="right" vertical="top"/>
    </xf>
    <xf numFmtId="0" fontId="8" fillId="0" borderId="111" xfId="1" applyFont="1" applyBorder="1" applyAlignment="1">
      <alignment horizontal="right"/>
    </xf>
    <xf numFmtId="0" fontId="8" fillId="0" borderId="112" xfId="1" applyFont="1" applyBorder="1" applyAlignment="1">
      <alignment horizontal="right" vertical="top"/>
    </xf>
    <xf numFmtId="0" fontId="8" fillId="0" borderId="113" xfId="1" applyFont="1" applyBorder="1" applyAlignment="1">
      <alignment horizontal="right" vertical="top"/>
    </xf>
    <xf numFmtId="0" fontId="8" fillId="0" borderId="109" xfId="1" applyFont="1" applyBorder="1" applyAlignment="1">
      <alignment horizontal="right"/>
    </xf>
    <xf numFmtId="3" fontId="4" fillId="0" borderId="114" xfId="1" applyNumberFormat="1" applyFont="1" applyBorder="1" applyAlignment="1">
      <alignment horizontal="right" vertical="center"/>
    </xf>
    <xf numFmtId="3" fontId="4" fillId="0" borderId="115" xfId="1" applyNumberFormat="1" applyFont="1" applyBorder="1" applyAlignment="1">
      <alignment horizontal="right" vertical="center"/>
    </xf>
    <xf numFmtId="0" fontId="3" fillId="0" borderId="0" xfId="1" applyFont="1" applyAlignment="1">
      <alignment horizontal="center" vertical="center" wrapText="1"/>
    </xf>
    <xf numFmtId="0" fontId="26" fillId="0" borderId="0" xfId="0" applyFont="1" applyAlignment="1">
      <alignment horizontal="left" vertical="top"/>
    </xf>
    <xf numFmtId="0" fontId="27" fillId="0" borderId="0" xfId="1" applyFont="1" applyAlignment="1">
      <alignment horizontal="right" vertical="top" indent="1"/>
    </xf>
    <xf numFmtId="0" fontId="2" fillId="0" borderId="0" xfId="1" applyFont="1" applyAlignment="1">
      <alignment horizontal="centerContinuous"/>
    </xf>
    <xf numFmtId="0" fontId="3" fillId="0" borderId="0" xfId="1" applyFont="1" applyAlignment="1">
      <alignment horizontal="centerContinuous" vertical="top" wrapText="1"/>
    </xf>
    <xf numFmtId="0" fontId="14" fillId="0" borderId="0" xfId="1" applyFont="1" applyAlignment="1">
      <alignment horizontal="centerContinuous"/>
    </xf>
    <xf numFmtId="0" fontId="3" fillId="8" borderId="0" xfId="1" applyFont="1" applyFill="1" applyAlignment="1">
      <alignment horizontal="centerContinuous" vertical="top"/>
    </xf>
    <xf numFmtId="0" fontId="3" fillId="8" borderId="0" xfId="1" applyFont="1" applyFill="1" applyAlignment="1">
      <alignment horizontal="centerContinuous"/>
    </xf>
    <xf numFmtId="0" fontId="28" fillId="9" borderId="1" xfId="1" applyFont="1" applyFill="1" applyBorder="1" applyAlignment="1">
      <alignment horizontal="center"/>
    </xf>
    <xf numFmtId="0" fontId="19" fillId="0" borderId="3" xfId="1" applyFont="1" applyBorder="1" applyAlignment="1">
      <alignment horizontal="left"/>
    </xf>
    <xf numFmtId="0" fontId="3" fillId="0" borderId="119" xfId="1" applyFont="1" applyBorder="1" applyAlignment="1">
      <alignment horizontal="left"/>
    </xf>
    <xf numFmtId="0" fontId="3" fillId="0" borderId="119" xfId="1" applyFont="1" applyBorder="1" applyAlignment="1">
      <alignment horizontal="right"/>
    </xf>
    <xf numFmtId="0" fontId="3" fillId="0" borderId="120" xfId="1" applyFont="1" applyBorder="1" applyAlignment="1">
      <alignment horizontal="right"/>
    </xf>
    <xf numFmtId="0" fontId="3" fillId="0" borderId="121" xfId="1" applyFont="1" applyBorder="1" applyAlignment="1">
      <alignment horizontal="right"/>
    </xf>
    <xf numFmtId="0" fontId="4" fillId="5" borderId="40" xfId="1" applyFont="1" applyFill="1" applyBorder="1" applyAlignment="1">
      <alignment horizontal="center"/>
    </xf>
    <xf numFmtId="0" fontId="3" fillId="5" borderId="105" xfId="1" applyFont="1" applyFill="1" applyBorder="1"/>
    <xf numFmtId="0" fontId="9" fillId="0" borderId="64" xfId="3" applyFont="1" applyBorder="1" applyAlignment="1">
      <alignment horizontal="right"/>
    </xf>
    <xf numFmtId="0" fontId="9" fillId="0" borderId="64" xfId="3" applyFont="1" applyBorder="1" applyAlignment="1">
      <alignment horizontal="right" wrapText="1"/>
    </xf>
    <xf numFmtId="0" fontId="9" fillId="0" borderId="118" xfId="3" applyFont="1" applyBorder="1" applyAlignment="1">
      <alignment horizontal="right"/>
    </xf>
    <xf numFmtId="0" fontId="11" fillId="0" borderId="65" xfId="3" applyFont="1" applyBorder="1" applyAlignment="1">
      <alignment horizontal="right" indent="1"/>
    </xf>
    <xf numFmtId="0" fontId="4" fillId="5" borderId="25" xfId="1" applyFont="1" applyFill="1" applyBorder="1" applyAlignment="1">
      <alignment horizontal="center" vertical="top"/>
    </xf>
    <xf numFmtId="0" fontId="3" fillId="5" borderId="105" xfId="1" applyFont="1" applyFill="1" applyBorder="1" applyAlignment="1">
      <alignment vertical="top"/>
    </xf>
    <xf numFmtId="0" fontId="9" fillId="0" borderId="66" xfId="3" applyFont="1" applyBorder="1" applyAlignment="1">
      <alignment horizontal="right" vertical="top"/>
    </xf>
    <xf numFmtId="0" fontId="9" fillId="0" borderId="67" xfId="3" applyFont="1" applyBorder="1" applyAlignment="1">
      <alignment horizontal="right" vertical="top"/>
    </xf>
    <xf numFmtId="0" fontId="3" fillId="5" borderId="122" xfId="1" applyFont="1" applyFill="1" applyBorder="1"/>
    <xf numFmtId="0" fontId="9" fillId="0" borderId="66" xfId="3" applyFont="1" applyBorder="1" applyAlignment="1">
      <alignment horizontal="right"/>
    </xf>
    <xf numFmtId="0" fontId="9" fillId="0" borderId="66" xfId="3" applyFont="1" applyBorder="1" applyAlignment="1">
      <alignment horizontal="right" wrapText="1"/>
    </xf>
    <xf numFmtId="0" fontId="9" fillId="0" borderId="67" xfId="3" applyFont="1" applyBorder="1" applyAlignment="1">
      <alignment horizontal="right"/>
    </xf>
    <xf numFmtId="0" fontId="11" fillId="0" borderId="65" xfId="3" applyFont="1" applyBorder="1" applyAlignment="1">
      <alignment horizontal="right"/>
    </xf>
    <xf numFmtId="0" fontId="4" fillId="3" borderId="21" xfId="1" applyFont="1" applyFill="1" applyBorder="1" applyAlignment="1">
      <alignment horizontal="center" vertical="top"/>
    </xf>
    <xf numFmtId="0" fontId="4" fillId="3" borderId="25" xfId="1" applyFont="1" applyFill="1" applyBorder="1" applyAlignment="1">
      <alignment horizontal="center" vertical="top"/>
    </xf>
    <xf numFmtId="0" fontId="4" fillId="5" borderId="21" xfId="1" applyFont="1" applyFill="1" applyBorder="1" applyAlignment="1">
      <alignment horizontal="center"/>
    </xf>
    <xf numFmtId="0" fontId="3" fillId="5" borderId="25" xfId="1" applyFont="1" applyFill="1" applyBorder="1" applyAlignment="1">
      <alignment vertical="top"/>
    </xf>
    <xf numFmtId="0" fontId="9" fillId="10" borderId="67" xfId="3" applyFont="1" applyFill="1" applyBorder="1" applyAlignment="1">
      <alignment horizontal="right" vertical="top"/>
    </xf>
    <xf numFmtId="0" fontId="4" fillId="0" borderId="21" xfId="1" applyFont="1" applyBorder="1" applyAlignment="1">
      <alignment horizontal="center"/>
    </xf>
    <xf numFmtId="0" fontId="4" fillId="0" borderId="25" xfId="1" applyFont="1" applyBorder="1" applyAlignment="1">
      <alignment horizontal="center" vertical="top"/>
    </xf>
    <xf numFmtId="0" fontId="3" fillId="5" borderId="64" xfId="1" applyFont="1" applyFill="1" applyBorder="1" applyAlignment="1">
      <alignment vertical="top"/>
    </xf>
    <xf numFmtId="0" fontId="11" fillId="0" borderId="65" xfId="3" applyFont="1" applyBorder="1" applyAlignment="1">
      <alignment horizontal="right" vertical="top"/>
    </xf>
    <xf numFmtId="0" fontId="9" fillId="10" borderId="67" xfId="3" applyFont="1" applyFill="1" applyBorder="1" applyAlignment="1">
      <alignment horizontal="right"/>
    </xf>
    <xf numFmtId="0" fontId="3" fillId="5" borderId="105" xfId="1" applyFont="1" applyFill="1" applyBorder="1" applyAlignment="1">
      <alignment horizontal="right" vertical="top"/>
    </xf>
    <xf numFmtId="0" fontId="3" fillId="0" borderId="66" xfId="3" applyFont="1" applyBorder="1" applyAlignment="1">
      <alignment horizontal="right"/>
    </xf>
    <xf numFmtId="0" fontId="9" fillId="0" borderId="66" xfId="3" applyFont="1" applyBorder="1" applyAlignment="1">
      <alignment horizontal="right" vertical="top" wrapText="1"/>
    </xf>
    <xf numFmtId="0" fontId="29" fillId="5" borderId="105" xfId="1" applyFont="1" applyFill="1" applyBorder="1" applyAlignment="1">
      <alignment vertical="top"/>
    </xf>
    <xf numFmtId="0" fontId="9" fillId="5" borderId="122" xfId="1" applyFont="1" applyFill="1" applyBorder="1"/>
    <xf numFmtId="0" fontId="9" fillId="0" borderId="105" xfId="3" applyFont="1" applyBorder="1" applyAlignment="1">
      <alignment horizontal="right"/>
    </xf>
    <xf numFmtId="0" fontId="3" fillId="5" borderId="22" xfId="1" applyFont="1" applyFill="1" applyBorder="1" applyAlignment="1">
      <alignment wrapText="1"/>
    </xf>
    <xf numFmtId="0" fontId="3" fillId="5" borderId="26" xfId="1" applyFont="1" applyFill="1" applyBorder="1" applyAlignment="1">
      <alignment vertical="top"/>
    </xf>
    <xf numFmtId="0" fontId="30" fillId="0" borderId="66" xfId="3" applyFont="1" applyBorder="1" applyAlignment="1">
      <alignment horizontal="right"/>
    </xf>
    <xf numFmtId="0" fontId="3" fillId="5" borderId="22" xfId="1" applyFont="1" applyFill="1" applyBorder="1"/>
    <xf numFmtId="0" fontId="3" fillId="5" borderId="123" xfId="1" applyFont="1" applyFill="1" applyBorder="1" applyAlignment="1">
      <alignment vertical="top"/>
    </xf>
    <xf numFmtId="0" fontId="4" fillId="5" borderId="124" xfId="1" applyFont="1" applyFill="1" applyBorder="1" applyAlignment="1">
      <alignment horizontal="center"/>
    </xf>
    <xf numFmtId="0" fontId="9" fillId="3" borderId="66" xfId="3" applyFont="1" applyFill="1" applyBorder="1" applyAlignment="1">
      <alignment horizontal="right"/>
    </xf>
    <xf numFmtId="0" fontId="9" fillId="3" borderId="66" xfId="3" applyFont="1" applyFill="1" applyBorder="1" applyAlignment="1">
      <alignment horizontal="right" wrapText="1"/>
    </xf>
    <xf numFmtId="0" fontId="3" fillId="5" borderId="68" xfId="1" applyFont="1" applyFill="1" applyBorder="1" applyAlignment="1">
      <alignment vertical="top"/>
    </xf>
    <xf numFmtId="0" fontId="9" fillId="0" borderId="69" xfId="3" applyFont="1" applyBorder="1" applyAlignment="1">
      <alignment horizontal="right" vertical="top"/>
    </xf>
    <xf numFmtId="0" fontId="9" fillId="0" borderId="125" xfId="3" applyFont="1" applyBorder="1" applyAlignment="1">
      <alignment horizontal="right"/>
    </xf>
    <xf numFmtId="0" fontId="9" fillId="0" borderId="70" xfId="3" applyFont="1" applyBorder="1" applyAlignment="1">
      <alignment horizontal="right" vertical="top"/>
    </xf>
    <xf numFmtId="0" fontId="11" fillId="0" borderId="69" xfId="3" applyFont="1" applyBorder="1" applyAlignment="1">
      <alignment horizontal="right" vertical="top"/>
    </xf>
    <xf numFmtId="0" fontId="14" fillId="0" borderId="106" xfId="1" applyFont="1" applyBorder="1"/>
    <xf numFmtId="0" fontId="14" fillId="0" borderId="106" xfId="1" applyFont="1" applyBorder="1" applyAlignment="1">
      <alignment horizontal="right"/>
    </xf>
    <xf numFmtId="0" fontId="14" fillId="0" borderId="15" xfId="1" applyFont="1" applyBorder="1" applyAlignment="1">
      <alignment horizontal="right"/>
    </xf>
    <xf numFmtId="0" fontId="11" fillId="0" borderId="73" xfId="3" applyFont="1" applyBorder="1" applyAlignment="1">
      <alignment horizontal="right"/>
    </xf>
    <xf numFmtId="0" fontId="11" fillId="0" borderId="72" xfId="3" applyFont="1" applyBorder="1" applyAlignment="1">
      <alignment horizontal="right"/>
    </xf>
    <xf numFmtId="0" fontId="3" fillId="0" borderId="75" xfId="1" applyFont="1" applyBorder="1"/>
    <xf numFmtId="0" fontId="9" fillId="3" borderId="73" xfId="3" applyFont="1" applyFill="1" applyBorder="1" applyAlignment="1">
      <alignment horizontal="right" wrapText="1"/>
    </xf>
    <xf numFmtId="0" fontId="9" fillId="6" borderId="73" xfId="3" applyFont="1" applyFill="1" applyBorder="1" applyAlignment="1">
      <alignment horizontal="right" wrapText="1"/>
    </xf>
    <xf numFmtId="0" fontId="9" fillId="3" borderId="88" xfId="3" applyFont="1" applyFill="1" applyBorder="1" applyAlignment="1">
      <alignment horizontal="right" wrapText="1"/>
    </xf>
    <xf numFmtId="0" fontId="9" fillId="0" borderId="88" xfId="3" applyFont="1" applyBorder="1" applyAlignment="1">
      <alignment horizontal="right" wrapText="1"/>
    </xf>
    <xf numFmtId="0" fontId="9" fillId="0" borderId="73" xfId="3" applyFont="1" applyBorder="1" applyAlignment="1">
      <alignment horizontal="right"/>
    </xf>
    <xf numFmtId="0" fontId="9" fillId="0" borderId="76" xfId="3" applyFont="1" applyBorder="1" applyAlignment="1">
      <alignment horizontal="right"/>
    </xf>
    <xf numFmtId="0" fontId="9" fillId="6" borderId="66" xfId="3" applyFont="1" applyFill="1" applyBorder="1" applyAlignment="1">
      <alignment horizontal="right" vertical="top"/>
    </xf>
    <xf numFmtId="0" fontId="9" fillId="3" borderId="87" xfId="3" applyFont="1" applyFill="1" applyBorder="1" applyAlignment="1">
      <alignment horizontal="right" vertical="top"/>
    </xf>
    <xf numFmtId="0" fontId="9" fillId="0" borderId="87" xfId="3" applyFont="1" applyBorder="1" applyAlignment="1">
      <alignment horizontal="right" vertical="top"/>
    </xf>
    <xf numFmtId="0" fontId="9" fillId="6" borderId="69" xfId="3" applyFont="1" applyFill="1" applyBorder="1" applyAlignment="1">
      <alignment horizontal="right" vertical="top"/>
    </xf>
    <xf numFmtId="0" fontId="14" fillId="0" borderId="0" xfId="1" applyFont="1" applyAlignment="1">
      <alignment horizontal="center"/>
    </xf>
    <xf numFmtId="166" fontId="3" fillId="0" borderId="0" xfId="1" applyNumberFormat="1" applyFont="1"/>
    <xf numFmtId="0" fontId="2" fillId="0" borderId="0" xfId="1" applyFont="1" applyAlignment="1">
      <alignment horizontal="center"/>
    </xf>
    <xf numFmtId="166" fontId="2" fillId="0" borderId="0" xfId="1" applyNumberFormat="1" applyFont="1"/>
    <xf numFmtId="0" fontId="2" fillId="0" borderId="6" xfId="1" applyFont="1" applyBorder="1"/>
    <xf numFmtId="3" fontId="11" fillId="0" borderId="69" xfId="3" applyNumberFormat="1" applyFont="1" applyBorder="1" applyAlignment="1">
      <alignment horizontal="right" vertical="top"/>
    </xf>
    <xf numFmtId="3" fontId="11" fillId="0" borderId="71" xfId="3" applyNumberFormat="1" applyFont="1" applyBorder="1" applyAlignment="1">
      <alignment horizontal="right" vertical="top"/>
    </xf>
    <xf numFmtId="3" fontId="9" fillId="0" borderId="67" xfId="3" applyNumberFormat="1" applyFont="1" applyBorder="1" applyAlignment="1">
      <alignment horizontal="right" vertical="top"/>
    </xf>
    <xf numFmtId="3" fontId="11" fillId="0" borderId="65" xfId="3" applyNumberFormat="1" applyFont="1" applyBorder="1" applyAlignment="1">
      <alignment horizontal="right" vertical="top"/>
    </xf>
    <xf numFmtId="0" fontId="11" fillId="0" borderId="0" xfId="3" applyFont="1" applyAlignment="1">
      <alignment horizontal="right" vertical="top"/>
    </xf>
    <xf numFmtId="3" fontId="11" fillId="0" borderId="0" xfId="3" applyNumberFormat="1" applyFont="1" applyAlignment="1">
      <alignment horizontal="right" vertical="top"/>
    </xf>
    <xf numFmtId="0" fontId="31" fillId="0" borderId="0" xfId="1" applyFont="1" applyAlignment="1">
      <alignment horizontal="left"/>
    </xf>
    <xf numFmtId="0" fontId="32" fillId="0" borderId="0" xfId="1" applyFont="1"/>
    <xf numFmtId="0" fontId="33" fillId="0" borderId="0" xfId="0" applyFont="1"/>
    <xf numFmtId="0" fontId="31" fillId="0" borderId="0" xfId="1" applyFont="1" applyAlignment="1">
      <alignment horizontal="left" vertical="top"/>
    </xf>
    <xf numFmtId="0" fontId="32" fillId="0" borderId="0" xfId="1" applyFont="1" applyAlignment="1">
      <alignment vertical="top"/>
    </xf>
    <xf numFmtId="0" fontId="33" fillId="0" borderId="0" xfId="0" applyFont="1" applyAlignment="1">
      <alignment horizontal="left" vertical="top"/>
    </xf>
    <xf numFmtId="0" fontId="32" fillId="0" borderId="0" xfId="1" applyFont="1" applyAlignment="1">
      <alignment horizontal="left" vertical="top"/>
    </xf>
    <xf numFmtId="0" fontId="33" fillId="0" borderId="0" xfId="0" applyFont="1" applyAlignment="1">
      <alignment vertical="top"/>
    </xf>
    <xf numFmtId="0" fontId="31" fillId="0" borderId="0" xfId="1" applyFont="1"/>
    <xf numFmtId="0" fontId="31" fillId="0" borderId="0" xfId="1" applyFont="1" applyAlignment="1">
      <alignment horizontal="right"/>
    </xf>
    <xf numFmtId="0" fontId="35" fillId="0" borderId="0" xfId="1" applyFont="1" applyAlignment="1">
      <alignment horizontal="left" vertical="top"/>
    </xf>
    <xf numFmtId="0" fontId="1" fillId="0" borderId="0" xfId="1" applyAlignment="1">
      <alignment horizontal="right" vertical="top"/>
    </xf>
    <xf numFmtId="0" fontId="9" fillId="0" borderId="88" xfId="3" applyFont="1" applyBorder="1" applyAlignment="1">
      <alignment horizontal="right"/>
    </xf>
    <xf numFmtId="0" fontId="9" fillId="6" borderId="73" xfId="3" applyFont="1" applyFill="1" applyBorder="1" applyAlignment="1">
      <alignment horizontal="right"/>
    </xf>
    <xf numFmtId="0" fontId="4" fillId="3" borderId="107" xfId="1" applyFont="1" applyFill="1" applyBorder="1" applyAlignment="1">
      <alignment horizontal="left"/>
    </xf>
    <xf numFmtId="0" fontId="4" fillId="3" borderId="63" xfId="1" applyFont="1" applyFill="1" applyBorder="1" applyAlignment="1">
      <alignment horizontal="left"/>
    </xf>
    <xf numFmtId="0" fontId="3" fillId="6" borderId="107" xfId="1" applyFont="1" applyFill="1" applyBorder="1" applyAlignment="1">
      <alignment horizontal="centerContinuous"/>
    </xf>
    <xf numFmtId="0" fontId="28" fillId="11" borderId="12" xfId="1" applyFont="1" applyFill="1" applyBorder="1" applyAlignment="1">
      <alignment horizontal="center"/>
    </xf>
    <xf numFmtId="0" fontId="9" fillId="6" borderId="88" xfId="3" applyFont="1" applyFill="1" applyBorder="1" applyAlignment="1">
      <alignment horizontal="right"/>
    </xf>
    <xf numFmtId="0" fontId="9" fillId="6" borderId="87" xfId="3" applyFont="1" applyFill="1" applyBorder="1" applyAlignment="1">
      <alignment horizontal="right" vertical="top"/>
    </xf>
    <xf numFmtId="0" fontId="4" fillId="6" borderId="74" xfId="1" applyFont="1" applyFill="1" applyBorder="1" applyAlignment="1">
      <alignment horizontal="center"/>
    </xf>
    <xf numFmtId="0" fontId="4" fillId="6" borderId="59" xfId="1" applyFont="1" applyFill="1" applyBorder="1" applyAlignment="1">
      <alignment horizontal="center" vertical="top"/>
    </xf>
    <xf numFmtId="0" fontId="11" fillId="0" borderId="72" xfId="3" applyFont="1" applyBorder="1" applyAlignment="1">
      <alignment horizontal="right" indent="1"/>
    </xf>
    <xf numFmtId="0" fontId="11" fillId="0" borderId="127" xfId="3" applyFont="1" applyBorder="1" applyAlignment="1">
      <alignment horizontal="right" vertical="top" indent="1"/>
    </xf>
    <xf numFmtId="0" fontId="11" fillId="0" borderId="71" xfId="3" applyFont="1" applyBorder="1" applyAlignment="1">
      <alignment horizontal="right" vertical="top" indent="1"/>
    </xf>
    <xf numFmtId="0" fontId="15" fillId="0" borderId="6" xfId="1" applyFont="1" applyBorder="1" applyAlignment="1" applyProtection="1">
      <alignment horizontal="center" vertical="top"/>
      <protection locked="0"/>
    </xf>
    <xf numFmtId="0" fontId="15" fillId="0" borderId="7" xfId="1" applyFont="1" applyBorder="1" applyAlignment="1" applyProtection="1">
      <alignment horizontal="center" vertical="top"/>
      <protection locked="0"/>
    </xf>
    <xf numFmtId="3" fontId="15" fillId="0" borderId="6" xfId="1" applyNumberFormat="1" applyFont="1" applyBorder="1" applyAlignment="1" applyProtection="1">
      <alignment horizontal="right" vertical="top"/>
      <protection locked="0"/>
    </xf>
    <xf numFmtId="0" fontId="15" fillId="0" borderId="6" xfId="1" applyFont="1" applyBorder="1" applyAlignment="1" applyProtection="1">
      <alignment horizontal="right" vertical="top"/>
      <protection locked="0"/>
    </xf>
    <xf numFmtId="0" fontId="21" fillId="0" borderId="82" xfId="1" applyFont="1" applyBorder="1" applyAlignment="1">
      <alignment horizontal="left" vertical="top"/>
    </xf>
    <xf numFmtId="0" fontId="15" fillId="0" borderId="6" xfId="1" applyFont="1" applyBorder="1" applyAlignment="1">
      <alignment horizontal="center" vertical="top"/>
    </xf>
    <xf numFmtId="0" fontId="15" fillId="0" borderId="82" xfId="1" applyFont="1" applyBorder="1" applyAlignment="1">
      <alignment horizontal="left" vertical="top"/>
    </xf>
    <xf numFmtId="0" fontId="18" fillId="0" borderId="82" xfId="1" applyFont="1" applyBorder="1" applyAlignment="1">
      <alignment horizontal="left" vertical="top"/>
    </xf>
    <xf numFmtId="0" fontId="15" fillId="0" borderId="14" xfId="1" applyFont="1" applyBorder="1" applyAlignment="1" applyProtection="1">
      <alignment horizontal="center" vertical="top"/>
      <protection locked="0"/>
    </xf>
    <xf numFmtId="0" fontId="15" fillId="0" borderId="83" xfId="1" applyFont="1" applyBorder="1" applyAlignment="1" applyProtection="1">
      <alignment horizontal="left" vertical="top"/>
      <protection locked="0"/>
    </xf>
    <xf numFmtId="3" fontId="15" fillId="0" borderId="15" xfId="1" applyNumberFormat="1" applyFont="1" applyBorder="1" applyAlignment="1" applyProtection="1">
      <alignment horizontal="right" vertical="top"/>
      <protection locked="0"/>
    </xf>
    <xf numFmtId="0" fontId="22" fillId="0" borderId="6" xfId="0" applyFont="1" applyBorder="1" applyAlignment="1">
      <alignment vertical="top"/>
    </xf>
    <xf numFmtId="0" fontId="22" fillId="0" borderId="0" xfId="0" applyFont="1"/>
    <xf numFmtId="0" fontId="37" fillId="0" borderId="0" xfId="0" applyFont="1" applyAlignment="1">
      <alignment horizontal="center" vertical="top"/>
    </xf>
    <xf numFmtId="0" fontId="38" fillId="0" borderId="0" xfId="0" applyFont="1" applyAlignment="1">
      <alignment vertical="top"/>
    </xf>
    <xf numFmtId="3" fontId="15" fillId="0" borderId="0" xfId="1" applyNumberFormat="1" applyFont="1" applyAlignment="1" applyProtection="1">
      <alignment horizontal="right" vertical="top" wrapText="1"/>
      <protection locked="0"/>
    </xf>
    <xf numFmtId="0" fontId="15" fillId="0" borderId="6" xfId="1" applyFont="1" applyBorder="1" applyAlignment="1">
      <alignment horizontal="center" vertical="top" wrapText="1"/>
    </xf>
    <xf numFmtId="0" fontId="15" fillId="0" borderId="82" xfId="1" applyFont="1" applyBorder="1" applyAlignment="1">
      <alignment horizontal="left" vertical="top" wrapText="1"/>
    </xf>
    <xf numFmtId="0" fontId="22" fillId="0" borderId="82" xfId="0" applyFont="1" applyBorder="1" applyAlignment="1">
      <alignment horizontal="left" vertical="top"/>
    </xf>
    <xf numFmtId="0" fontId="15" fillId="0" borderId="0" xfId="1" applyFont="1" applyAlignment="1" applyProtection="1">
      <alignment horizontal="center" vertical="top"/>
      <protection locked="0"/>
    </xf>
    <xf numFmtId="3" fontId="18" fillId="0" borderId="6" xfId="1" applyNumberFormat="1" applyFont="1" applyBorder="1" applyAlignment="1" applyProtection="1">
      <alignment horizontal="right" vertical="top"/>
      <protection locked="0"/>
    </xf>
    <xf numFmtId="0" fontId="39" fillId="0" borderId="6" xfId="1" applyFont="1" applyBorder="1" applyAlignment="1" applyProtection="1">
      <alignment horizontal="center" vertical="top"/>
      <protection locked="0"/>
    </xf>
    <xf numFmtId="0" fontId="18" fillId="0" borderId="82" xfId="1" applyFont="1" applyBorder="1" applyAlignment="1" applyProtection="1">
      <alignment horizontal="right" vertical="top"/>
      <protection locked="0"/>
    </xf>
    <xf numFmtId="0" fontId="15" fillId="0" borderId="0" xfId="1" applyFont="1" applyAlignment="1">
      <alignment horizontal="right" vertical="top"/>
    </xf>
    <xf numFmtId="0" fontId="15" fillId="0" borderId="11" xfId="1" applyFont="1" applyBorder="1" applyAlignment="1">
      <alignment horizontal="right" vertical="top"/>
    </xf>
    <xf numFmtId="0" fontId="15" fillId="0" borderId="0" xfId="1" applyFont="1" applyAlignment="1">
      <alignment horizontal="left" vertical="top"/>
    </xf>
    <xf numFmtId="0" fontId="15" fillId="0" borderId="0" xfId="1" applyFont="1" applyAlignment="1">
      <alignment vertical="top"/>
    </xf>
    <xf numFmtId="0" fontId="15" fillId="0" borderId="0" xfId="1" applyFont="1" applyAlignment="1" applyProtection="1">
      <alignment horizontal="right"/>
      <protection locked="0"/>
    </xf>
    <xf numFmtId="0" fontId="15" fillId="0" borderId="0" xfId="1" applyFont="1"/>
    <xf numFmtId="0" fontId="15" fillId="0" borderId="0" xfId="1" applyFont="1" applyAlignment="1">
      <alignment horizontal="left"/>
    </xf>
    <xf numFmtId="0" fontId="15" fillId="0" borderId="7" xfId="1" applyFont="1" applyBorder="1" applyAlignment="1">
      <alignment vertical="top"/>
    </xf>
    <xf numFmtId="0" fontId="15" fillId="0" borderId="6" xfId="1" applyFont="1" applyBorder="1" applyAlignment="1">
      <alignment horizontal="right" vertical="top"/>
    </xf>
    <xf numFmtId="0" fontId="15" fillId="0" borderId="6" xfId="1" applyFont="1" applyBorder="1" applyAlignment="1">
      <alignment horizontal="left" vertical="top"/>
    </xf>
    <xf numFmtId="0" fontId="18" fillId="0" borderId="0" xfId="1" applyFont="1" applyAlignment="1" applyProtection="1">
      <alignment horizontal="right" vertical="top"/>
      <protection locked="0"/>
    </xf>
    <xf numFmtId="0" fontId="15" fillId="2" borderId="0" xfId="1" applyFont="1" applyFill="1" applyAlignment="1" applyProtection="1">
      <alignment horizontal="right" vertical="top"/>
      <protection locked="0"/>
    </xf>
    <xf numFmtId="0" fontId="15" fillId="0" borderId="7" xfId="1" applyFont="1" applyBorder="1" applyAlignment="1">
      <alignment horizontal="left" vertical="top"/>
    </xf>
    <xf numFmtId="0" fontId="15" fillId="0" borderId="7" xfId="1" applyFont="1" applyBorder="1" applyAlignment="1" applyProtection="1">
      <alignment horizontal="left" vertical="top"/>
      <protection locked="0"/>
    </xf>
    <xf numFmtId="0" fontId="3" fillId="6" borderId="106" xfId="1" applyFont="1" applyFill="1" applyBorder="1" applyAlignment="1">
      <alignment horizontal="centerContinuous" vertical="top"/>
    </xf>
    <xf numFmtId="0" fontId="3" fillId="3" borderId="99" xfId="1" applyFont="1" applyFill="1" applyBorder="1" applyAlignment="1">
      <alignment horizontal="left"/>
    </xf>
    <xf numFmtId="0" fontId="3" fillId="3" borderId="14" xfId="1" applyFont="1" applyFill="1" applyBorder="1" applyAlignment="1">
      <alignment horizontal="left" vertical="top"/>
    </xf>
    <xf numFmtId="0" fontId="40" fillId="0" borderId="0" xfId="1" applyFont="1" applyAlignment="1">
      <alignment horizontal="right" vertical="top"/>
    </xf>
    <xf numFmtId="0" fontId="31" fillId="0" borderId="0" xfId="1" applyFont="1" applyAlignment="1">
      <alignment vertical="top"/>
    </xf>
    <xf numFmtId="0" fontId="32" fillId="0" borderId="0" xfId="1" applyFont="1" applyAlignment="1">
      <alignment horizontal="distributed" vertical="top"/>
    </xf>
    <xf numFmtId="0" fontId="31" fillId="0" borderId="0" xfId="1" applyFont="1" applyAlignment="1">
      <alignment horizontal="distributed" vertical="top"/>
    </xf>
    <xf numFmtId="0" fontId="40" fillId="0" borderId="0" xfId="1" applyFont="1" applyAlignment="1">
      <alignment horizontal="right"/>
    </xf>
    <xf numFmtId="0" fontId="15" fillId="0" borderId="82" xfId="1" applyFont="1" applyBorder="1" applyAlignment="1" applyProtection="1">
      <alignment horizontal="left"/>
      <protection locked="0"/>
    </xf>
    <xf numFmtId="0" fontId="40" fillId="0" borderId="7" xfId="1" applyFont="1" applyBorder="1" applyAlignment="1" applyProtection="1">
      <alignment horizontal="centerContinuous" vertical="top"/>
      <protection locked="0"/>
    </xf>
    <xf numFmtId="0" fontId="40" fillId="0" borderId="7" xfId="1" applyFont="1" applyBorder="1" applyAlignment="1" applyProtection="1">
      <alignment horizontal="center" vertical="top"/>
      <protection locked="0"/>
    </xf>
    <xf numFmtId="0" fontId="6" fillId="0" borderId="7" xfId="1" applyFont="1" applyBorder="1" applyAlignment="1" applyProtection="1">
      <alignment horizontal="center" vertical="top"/>
      <protection locked="0"/>
    </xf>
    <xf numFmtId="0" fontId="6" fillId="0" borderId="12" xfId="1" applyFont="1" applyBorder="1" applyAlignment="1">
      <alignment horizontal="center" vertical="top"/>
    </xf>
    <xf numFmtId="0" fontId="40" fillId="0" borderId="0" xfId="1" applyFont="1" applyAlignment="1">
      <alignment vertical="top"/>
    </xf>
    <xf numFmtId="0" fontId="40" fillId="0" borderId="0" xfId="1" applyFont="1"/>
    <xf numFmtId="0" fontId="40" fillId="0" borderId="7" xfId="1" applyFont="1" applyBorder="1" applyAlignment="1">
      <alignment vertical="top"/>
    </xf>
    <xf numFmtId="3" fontId="40" fillId="0" borderId="6" xfId="1" applyNumberFormat="1" applyFont="1" applyBorder="1" applyAlignment="1" applyProtection="1">
      <alignment horizontal="centerContinuous" vertical="top"/>
      <protection locked="0"/>
    </xf>
    <xf numFmtId="3" fontId="40" fillId="0" borderId="0" xfId="1" applyNumberFormat="1" applyFont="1" applyAlignment="1" applyProtection="1">
      <alignment horizontal="centerContinuous" vertical="top"/>
      <protection locked="0"/>
    </xf>
    <xf numFmtId="3" fontId="42" fillId="0" borderId="0" xfId="1" applyNumberFormat="1" applyFont="1" applyAlignment="1" applyProtection="1">
      <alignment horizontal="centerContinuous" vertical="top"/>
      <protection locked="0"/>
    </xf>
    <xf numFmtId="3" fontId="40" fillId="0" borderId="8" xfId="1" applyNumberFormat="1" applyFont="1" applyBorder="1" applyAlignment="1" applyProtection="1">
      <alignment horizontal="centerContinuous" vertical="top"/>
      <protection locked="0"/>
    </xf>
    <xf numFmtId="3" fontId="40" fillId="0" borderId="6" xfId="1" applyNumberFormat="1" applyFont="1" applyBorder="1" applyAlignment="1" applyProtection="1">
      <alignment horizontal="right" vertical="top"/>
      <protection locked="0"/>
    </xf>
    <xf numFmtId="3" fontId="42" fillId="0" borderId="0" xfId="1" applyNumberFormat="1" applyFont="1" applyAlignment="1" applyProtection="1">
      <alignment horizontal="right" vertical="top"/>
      <protection locked="0"/>
    </xf>
    <xf numFmtId="3" fontId="40" fillId="0" borderId="8" xfId="1" applyNumberFormat="1" applyFont="1" applyBorder="1" applyAlignment="1" applyProtection="1">
      <alignment horizontal="right" vertical="top"/>
      <protection locked="0"/>
    </xf>
    <xf numFmtId="3" fontId="40" fillId="0" borderId="7" xfId="1" applyNumberFormat="1" applyFont="1" applyBorder="1" applyAlignment="1" applyProtection="1">
      <alignment horizontal="right" vertical="top"/>
      <protection locked="0"/>
    </xf>
    <xf numFmtId="3" fontId="40" fillId="0" borderId="0" xfId="1" applyNumberFormat="1" applyFont="1" applyAlignment="1" applyProtection="1">
      <alignment horizontal="right" vertical="top"/>
      <protection locked="0"/>
    </xf>
    <xf numFmtId="3" fontId="6" fillId="0" borderId="0" xfId="1" applyNumberFormat="1" applyFont="1" applyAlignment="1">
      <alignment horizontal="right" vertical="top"/>
    </xf>
    <xf numFmtId="3" fontId="6" fillId="0" borderId="14" xfId="1" applyNumberFormat="1" applyFont="1" applyBorder="1" applyAlignment="1">
      <alignment horizontal="right" vertical="top"/>
    </xf>
    <xf numFmtId="3" fontId="6" fillId="0" borderId="15" xfId="1" applyNumberFormat="1" applyFont="1" applyBorder="1" applyAlignment="1">
      <alignment horizontal="right" vertical="top"/>
    </xf>
    <xf numFmtId="3" fontId="6" fillId="0" borderId="16" xfId="1" applyNumberFormat="1" applyFont="1" applyBorder="1" applyAlignment="1">
      <alignment horizontal="right" vertical="top"/>
    </xf>
    <xf numFmtId="3" fontId="43" fillId="0" borderId="12" xfId="1" applyNumberFormat="1" applyFont="1" applyBorder="1" applyAlignment="1">
      <alignment horizontal="right" vertical="top"/>
    </xf>
    <xf numFmtId="3" fontId="40" fillId="0" borderId="0" xfId="1" applyNumberFormat="1" applyFont="1" applyAlignment="1">
      <alignment vertical="top"/>
    </xf>
    <xf numFmtId="3" fontId="40" fillId="0" borderId="0" xfId="1" applyNumberFormat="1" applyFont="1" applyAlignment="1">
      <alignment horizontal="right" vertical="top"/>
    </xf>
    <xf numFmtId="3" fontId="40" fillId="0" borderId="11" xfId="1" applyNumberFormat="1" applyFont="1" applyBorder="1" applyAlignment="1">
      <alignment horizontal="right" vertical="top"/>
    </xf>
    <xf numFmtId="0" fontId="41" fillId="0" borderId="0" xfId="0" applyFont="1" applyAlignment="1">
      <alignment vertical="top"/>
    </xf>
    <xf numFmtId="3" fontId="40" fillId="0" borderId="6" xfId="1" applyNumberFormat="1" applyFont="1" applyBorder="1" applyAlignment="1">
      <alignment horizontal="right" vertical="top"/>
    </xf>
    <xf numFmtId="3" fontId="40" fillId="0" borderId="8" xfId="1" applyNumberFormat="1" applyFont="1" applyBorder="1" applyAlignment="1">
      <alignment horizontal="right" vertical="top"/>
    </xf>
    <xf numFmtId="3" fontId="40" fillId="0" borderId="7" xfId="1" applyNumberFormat="1" applyFont="1" applyBorder="1" applyAlignment="1">
      <alignment horizontal="right" vertical="top"/>
    </xf>
    <xf numFmtId="3" fontId="40" fillId="0" borderId="7" xfId="1" applyNumberFormat="1" applyFont="1" applyBorder="1" applyAlignment="1" applyProtection="1">
      <alignment vertical="top"/>
      <protection locked="0"/>
    </xf>
    <xf numFmtId="0" fontId="15" fillId="0" borderId="7" xfId="1" applyFont="1" applyBorder="1" applyAlignment="1" applyProtection="1">
      <alignment horizontal="left" vertical="center"/>
      <protection locked="0"/>
    </xf>
    <xf numFmtId="0" fontId="15" fillId="0" borderId="82" xfId="1" applyFont="1" applyBorder="1" applyAlignment="1" applyProtection="1">
      <alignment horizontal="left" vertical="center"/>
      <protection locked="0"/>
    </xf>
    <xf numFmtId="0" fontId="15" fillId="3" borderId="1" xfId="1" applyFont="1" applyFill="1" applyBorder="1" applyAlignment="1" applyProtection="1">
      <alignment horizontal="center" vertical="top" wrapText="1"/>
      <protection locked="0"/>
    </xf>
    <xf numFmtId="3" fontId="15" fillId="3" borderId="2" xfId="1" applyNumberFormat="1" applyFont="1" applyFill="1" applyBorder="1" applyAlignment="1" applyProtection="1">
      <alignment horizontal="centerContinuous" vertical="top" wrapText="1"/>
      <protection locked="0"/>
    </xf>
    <xf numFmtId="3" fontId="15" fillId="3" borderId="3" xfId="1" applyNumberFormat="1" applyFont="1" applyFill="1" applyBorder="1" applyAlignment="1" applyProtection="1">
      <alignment horizontal="centerContinuous" vertical="top" wrapText="1"/>
      <protection locked="0"/>
    </xf>
    <xf numFmtId="3" fontId="15" fillId="3" borderId="4" xfId="1" applyNumberFormat="1" applyFont="1" applyFill="1" applyBorder="1" applyAlignment="1" applyProtection="1">
      <alignment horizontal="centerContinuous" vertical="top" wrapText="1"/>
      <protection locked="0"/>
    </xf>
    <xf numFmtId="3" fontId="15" fillId="3" borderId="5" xfId="1" applyNumberFormat="1" applyFont="1" applyFill="1" applyBorder="1" applyAlignment="1" applyProtection="1">
      <alignment horizontal="center" vertical="top" wrapText="1"/>
      <protection locked="0"/>
    </xf>
    <xf numFmtId="0" fontId="15" fillId="0" borderId="7" xfId="1" applyFont="1" applyBorder="1" applyAlignment="1">
      <alignment horizontal="center" vertical="top"/>
    </xf>
    <xf numFmtId="3" fontId="44" fillId="0" borderId="6" xfId="2" applyNumberFormat="1" applyFont="1" applyFill="1" applyBorder="1" applyAlignment="1" applyProtection="1">
      <alignment horizontal="right" vertical="top"/>
      <protection locked="0"/>
    </xf>
    <xf numFmtId="3" fontId="44" fillId="0" borderId="0" xfId="2" applyNumberFormat="1" applyFont="1" applyFill="1" applyBorder="1" applyAlignment="1" applyProtection="1">
      <alignment horizontal="right" vertical="top"/>
      <protection locked="0"/>
    </xf>
    <xf numFmtId="3" fontId="44" fillId="0" borderId="8" xfId="2" applyNumberFormat="1" applyFont="1" applyFill="1" applyBorder="1" applyAlignment="1" applyProtection="1">
      <alignment horizontal="right" vertical="top"/>
      <protection locked="0"/>
    </xf>
    <xf numFmtId="3" fontId="21" fillId="0" borderId="0" xfId="2" applyNumberFormat="1" applyFont="1" applyFill="1" applyBorder="1" applyAlignment="1" applyProtection="1">
      <alignment horizontal="right" vertical="top"/>
      <protection locked="0"/>
    </xf>
    <xf numFmtId="3" fontId="44" fillId="0" borderId="7" xfId="2" applyNumberFormat="1" applyFont="1" applyBorder="1" applyAlignment="1" applyProtection="1">
      <alignment horizontal="right" vertical="top"/>
      <protection locked="0"/>
    </xf>
    <xf numFmtId="3" fontId="15" fillId="0" borderId="6" xfId="2" applyNumberFormat="1" applyFont="1" applyFill="1" applyBorder="1" applyAlignment="1" applyProtection="1">
      <alignment horizontal="right" vertical="top"/>
      <protection locked="0"/>
    </xf>
    <xf numFmtId="3" fontId="15" fillId="0" borderId="0" xfId="2" applyNumberFormat="1" applyFont="1" applyFill="1" applyBorder="1" applyAlignment="1" applyProtection="1">
      <alignment horizontal="right" vertical="top"/>
      <protection locked="0"/>
    </xf>
    <xf numFmtId="3" fontId="15" fillId="0" borderId="8" xfId="2" applyNumberFormat="1" applyFont="1" applyFill="1" applyBorder="1" applyAlignment="1" applyProtection="1">
      <alignment horizontal="right" vertical="top"/>
      <protection locked="0"/>
    </xf>
    <xf numFmtId="3" fontId="15" fillId="0" borderId="7" xfId="2" applyNumberFormat="1" applyFont="1" applyFill="1" applyBorder="1" applyAlignment="1" applyProtection="1">
      <alignment horizontal="right" vertical="top"/>
      <protection locked="0"/>
    </xf>
    <xf numFmtId="3" fontId="21" fillId="0" borderId="0" xfId="1" applyNumberFormat="1" applyFont="1" applyAlignment="1" applyProtection="1">
      <alignment horizontal="right" vertical="top"/>
      <protection locked="0"/>
    </xf>
    <xf numFmtId="3" fontId="15" fillId="0" borderId="8" xfId="1" applyNumberFormat="1" applyFont="1" applyBorder="1" applyAlignment="1" applyProtection="1">
      <alignment horizontal="right" vertical="top"/>
      <protection locked="0"/>
    </xf>
    <xf numFmtId="3" fontId="15" fillId="0" borderId="7" xfId="1" applyNumberFormat="1" applyFont="1" applyBorder="1" applyAlignment="1" applyProtection="1">
      <alignment horizontal="right" vertical="top"/>
      <protection locked="0"/>
    </xf>
    <xf numFmtId="0" fontId="15" fillId="0" borderId="6" xfId="2" applyNumberFormat="1" applyFont="1" applyFill="1" applyBorder="1" applyAlignment="1" applyProtection="1">
      <alignment horizontal="right" vertical="top"/>
      <protection locked="0"/>
    </xf>
    <xf numFmtId="0" fontId="15" fillId="0" borderId="0" xfId="2" applyNumberFormat="1" applyFont="1" applyFill="1" applyBorder="1" applyAlignment="1" applyProtection="1">
      <alignment horizontal="right" vertical="top"/>
      <protection locked="0"/>
    </xf>
    <xf numFmtId="0" fontId="15" fillId="0" borderId="8" xfId="2" applyNumberFormat="1" applyFont="1" applyFill="1" applyBorder="1" applyAlignment="1" applyProtection="1">
      <alignment horizontal="right" vertical="top"/>
      <protection locked="0"/>
    </xf>
    <xf numFmtId="0" fontId="21" fillId="0" borderId="0" xfId="1" applyFont="1" applyAlignment="1" applyProtection="1">
      <alignment horizontal="right" vertical="top"/>
      <protection locked="0"/>
    </xf>
    <xf numFmtId="0" fontId="15" fillId="0" borderId="8" xfId="1" applyFont="1" applyBorder="1" applyAlignment="1" applyProtection="1">
      <alignment horizontal="right" vertical="top"/>
      <protection locked="0"/>
    </xf>
    <xf numFmtId="0" fontId="15" fillId="0" borderId="7" xfId="1" applyFont="1" applyBorder="1" applyAlignment="1" applyProtection="1">
      <alignment horizontal="right" vertical="top"/>
      <protection locked="0"/>
    </xf>
    <xf numFmtId="0" fontId="15" fillId="0" borderId="7" xfId="2" applyNumberFormat="1" applyFont="1" applyFill="1" applyBorder="1" applyAlignment="1" applyProtection="1">
      <alignment horizontal="right" vertical="top"/>
      <protection locked="0"/>
    </xf>
    <xf numFmtId="3" fontId="21" fillId="0" borderId="6" xfId="2" applyNumberFormat="1" applyFont="1" applyFill="1" applyBorder="1" applyAlignment="1" applyProtection="1">
      <alignment horizontal="right" vertical="top"/>
      <protection locked="0"/>
    </xf>
    <xf numFmtId="3" fontId="21" fillId="0" borderId="8" xfId="2" applyNumberFormat="1" applyFont="1" applyFill="1" applyBorder="1" applyAlignment="1" applyProtection="1">
      <alignment horizontal="right" vertical="top"/>
      <protection locked="0"/>
    </xf>
    <xf numFmtId="3" fontId="21" fillId="0" borderId="7" xfId="2" applyNumberFormat="1" applyFont="1" applyFill="1" applyBorder="1" applyAlignment="1" applyProtection="1">
      <alignment horizontal="right" vertical="top"/>
      <protection locked="0"/>
    </xf>
    <xf numFmtId="0" fontId="20" fillId="0" borderId="7" xfId="1" applyFont="1" applyBorder="1" applyAlignment="1">
      <alignment horizontal="right" vertical="top" wrapText="1"/>
    </xf>
    <xf numFmtId="3" fontId="15" fillId="0" borderId="0" xfId="5" applyNumberFormat="1" applyFont="1" applyFill="1" applyBorder="1" applyAlignment="1" applyProtection="1">
      <alignment horizontal="right" vertical="top"/>
      <protection locked="0"/>
    </xf>
    <xf numFmtId="3" fontId="15" fillId="0" borderId="6" xfId="1" applyNumberFormat="1" applyFont="1" applyBorder="1" applyAlignment="1" applyProtection="1">
      <alignment vertical="top"/>
      <protection locked="0"/>
    </xf>
    <xf numFmtId="3" fontId="15" fillId="3" borderId="3" xfId="1" applyNumberFormat="1" applyFont="1" applyFill="1" applyBorder="1" applyAlignment="1">
      <alignment horizontal="centerContinuous" vertical="top"/>
    </xf>
    <xf numFmtId="3" fontId="15" fillId="3" borderId="5" xfId="1" applyNumberFormat="1" applyFont="1" applyFill="1" applyBorder="1" applyAlignment="1">
      <alignment horizontal="centerContinuous" vertical="top"/>
    </xf>
    <xf numFmtId="3" fontId="15" fillId="3" borderId="1" xfId="1" applyNumberFormat="1" applyFont="1" applyFill="1" applyBorder="1" applyAlignment="1" applyProtection="1">
      <alignment horizontal="center" vertical="top" wrapText="1"/>
      <protection locked="0"/>
    </xf>
    <xf numFmtId="0" fontId="21" fillId="0" borderId="6" xfId="2" applyNumberFormat="1" applyFont="1" applyFill="1" applyBorder="1" applyAlignment="1" applyProtection="1">
      <alignment horizontal="right" vertical="top"/>
      <protection locked="0"/>
    </xf>
    <xf numFmtId="0" fontId="21" fillId="0" borderId="0" xfId="2" applyNumberFormat="1" applyFont="1" applyFill="1" applyBorder="1" applyAlignment="1" applyProtection="1">
      <alignment horizontal="right" vertical="top"/>
      <protection locked="0"/>
    </xf>
    <xf numFmtId="0" fontId="21" fillId="0" borderId="8" xfId="2" applyNumberFormat="1" applyFont="1" applyFill="1" applyBorder="1" applyAlignment="1" applyProtection="1">
      <alignment horizontal="right" vertical="top"/>
      <protection locked="0"/>
    </xf>
    <xf numFmtId="0" fontId="20" fillId="0" borderId="6" xfId="1" applyFont="1" applyBorder="1" applyAlignment="1">
      <alignment horizontal="right" vertical="top" wrapText="1"/>
    </xf>
    <xf numFmtId="0" fontId="20" fillId="0" borderId="0" xfId="1" applyFont="1" applyAlignment="1">
      <alignment horizontal="right" vertical="top" wrapText="1"/>
    </xf>
    <xf numFmtId="0" fontId="20" fillId="0" borderId="8" xfId="1" applyFont="1" applyBorder="1" applyAlignment="1">
      <alignment horizontal="right" vertical="top" wrapText="1"/>
    </xf>
    <xf numFmtId="3" fontId="15" fillId="3" borderId="1" xfId="1" applyNumberFormat="1" applyFont="1" applyFill="1" applyBorder="1" applyAlignment="1" applyProtection="1">
      <alignment horizontal="centerContinuous" vertical="top" wrapText="1"/>
      <protection locked="0"/>
    </xf>
    <xf numFmtId="3" fontId="15" fillId="3" borderId="3" xfId="1" applyNumberFormat="1" applyFont="1" applyFill="1" applyBorder="1" applyAlignment="1">
      <alignment horizontal="centerContinuous" wrapText="1"/>
    </xf>
    <xf numFmtId="3" fontId="15" fillId="3" borderId="5" xfId="1" applyNumberFormat="1" applyFont="1" applyFill="1" applyBorder="1" applyAlignment="1">
      <alignment horizontal="centerContinuous" wrapText="1"/>
    </xf>
    <xf numFmtId="3" fontId="15" fillId="3" borderId="3" xfId="1" applyNumberFormat="1" applyFont="1" applyFill="1" applyBorder="1" applyAlignment="1">
      <alignment horizontal="centerContinuous"/>
    </xf>
    <xf numFmtId="3" fontId="15" fillId="0" borderId="0" xfId="1" applyNumberFormat="1" applyFont="1" applyAlignment="1" applyProtection="1">
      <alignment horizontal="center" vertical="top"/>
      <protection locked="0"/>
    </xf>
    <xf numFmtId="3" fontId="20" fillId="0" borderId="7" xfId="1" applyNumberFormat="1" applyFont="1" applyBorder="1" applyAlignment="1">
      <alignment horizontal="right" vertical="top" wrapText="1"/>
    </xf>
    <xf numFmtId="3" fontId="15" fillId="0" borderId="6" xfId="0" applyNumberFormat="1" applyFont="1" applyBorder="1" applyAlignment="1" applyProtection="1">
      <alignment horizontal="right" vertical="top"/>
      <protection locked="0"/>
    </xf>
    <xf numFmtId="3" fontId="15" fillId="0" borderId="0" xfId="0" applyNumberFormat="1" applyFont="1" applyAlignment="1" applyProtection="1">
      <alignment horizontal="right" vertical="top"/>
      <protection locked="0"/>
    </xf>
    <xf numFmtId="3" fontId="15" fillId="0" borderId="8" xfId="0" applyNumberFormat="1" applyFont="1" applyBorder="1" applyAlignment="1" applyProtection="1">
      <alignment horizontal="right" vertical="top"/>
      <protection locked="0"/>
    </xf>
    <xf numFmtId="3" fontId="20" fillId="0" borderId="6" xfId="1" applyNumberFormat="1" applyFont="1" applyBorder="1" applyAlignment="1">
      <alignment horizontal="right" vertical="top" wrapText="1"/>
    </xf>
    <xf numFmtId="3" fontId="20" fillId="0" borderId="0" xfId="1" applyNumberFormat="1" applyFont="1" applyAlignment="1">
      <alignment horizontal="right" vertical="top" wrapText="1"/>
    </xf>
    <xf numFmtId="3" fontId="20" fillId="0" borderId="8" xfId="1" applyNumberFormat="1" applyFont="1" applyBorder="1" applyAlignment="1">
      <alignment horizontal="right" vertical="top" wrapText="1"/>
    </xf>
    <xf numFmtId="0" fontId="15" fillId="0" borderId="10" xfId="1" applyFont="1" applyBorder="1" applyAlignment="1" applyProtection="1">
      <alignment horizontal="center" vertical="top"/>
      <protection locked="0"/>
    </xf>
    <xf numFmtId="3" fontId="21" fillId="0" borderId="9" xfId="2" applyNumberFormat="1" applyFont="1" applyFill="1" applyBorder="1" applyAlignment="1" applyProtection="1">
      <alignment horizontal="right" vertical="top"/>
      <protection locked="0"/>
    </xf>
    <xf numFmtId="3" fontId="21" fillId="0" borderId="11" xfId="2" applyNumberFormat="1" applyFont="1" applyFill="1" applyBorder="1" applyAlignment="1" applyProtection="1">
      <alignment horizontal="right" vertical="top"/>
      <protection locked="0"/>
    </xf>
    <xf numFmtId="3" fontId="21" fillId="0" borderId="13" xfId="2" applyNumberFormat="1" applyFont="1" applyFill="1" applyBorder="1" applyAlignment="1" applyProtection="1">
      <alignment horizontal="right" vertical="top"/>
      <protection locked="0"/>
    </xf>
    <xf numFmtId="3" fontId="15" fillId="0" borderId="9" xfId="2" applyNumberFormat="1" applyFont="1" applyFill="1" applyBorder="1" applyAlignment="1" applyProtection="1">
      <alignment horizontal="right" vertical="top"/>
      <protection locked="0"/>
    </xf>
    <xf numFmtId="3" fontId="15" fillId="0" borderId="10" xfId="2" applyNumberFormat="1" applyFont="1" applyFill="1" applyBorder="1" applyAlignment="1" applyProtection="1">
      <alignment horizontal="right" vertical="top"/>
      <protection locked="0"/>
    </xf>
    <xf numFmtId="0" fontId="18" fillId="0" borderId="7" xfId="1" applyFont="1" applyBorder="1" applyAlignment="1" applyProtection="1">
      <alignment horizontal="center" vertical="top"/>
      <protection locked="0"/>
    </xf>
    <xf numFmtId="3" fontId="18" fillId="0" borderId="6" xfId="1" applyNumberFormat="1" applyFont="1" applyBorder="1" applyAlignment="1">
      <alignment horizontal="right" vertical="top"/>
    </xf>
    <xf numFmtId="3" fontId="18" fillId="0" borderId="0" xfId="1" applyNumberFormat="1" applyFont="1" applyAlignment="1">
      <alignment horizontal="right" vertical="top"/>
    </xf>
    <xf numFmtId="3" fontId="18" fillId="0" borderId="8" xfId="1" applyNumberFormat="1" applyFont="1" applyBorder="1" applyAlignment="1">
      <alignment horizontal="right" vertical="top"/>
    </xf>
    <xf numFmtId="3" fontId="18" fillId="0" borderId="7" xfId="1" applyNumberFormat="1" applyFont="1" applyBorder="1" applyAlignment="1">
      <alignment horizontal="right" vertical="top"/>
    </xf>
    <xf numFmtId="3" fontId="15" fillId="3" borderId="2" xfId="1" applyNumberFormat="1" applyFont="1" applyFill="1" applyBorder="1" applyAlignment="1" applyProtection="1">
      <alignment horizontal="centerContinuous" vertical="center" wrapText="1"/>
      <protection locked="0"/>
    </xf>
    <xf numFmtId="0" fontId="15" fillId="3" borderId="1" xfId="1" applyFont="1" applyFill="1" applyBorder="1" applyAlignment="1" applyProtection="1">
      <alignment horizontal="center" vertical="center" wrapText="1"/>
      <protection locked="0"/>
    </xf>
    <xf numFmtId="0" fontId="15" fillId="3" borderId="81" xfId="1" applyFont="1" applyFill="1" applyBorder="1" applyAlignment="1" applyProtection="1">
      <alignment horizontal="left" vertical="center"/>
      <protection locked="0"/>
    </xf>
    <xf numFmtId="3" fontId="15" fillId="3" borderId="3" xfId="1" applyNumberFormat="1" applyFont="1" applyFill="1" applyBorder="1" applyAlignment="1" applyProtection="1">
      <alignment horizontal="centerContinuous" vertical="center" wrapText="1"/>
      <protection locked="0"/>
    </xf>
    <xf numFmtId="3" fontId="15" fillId="3" borderId="5" xfId="1" applyNumberFormat="1" applyFont="1" applyFill="1" applyBorder="1" applyAlignment="1" applyProtection="1">
      <alignment horizontal="center" vertical="center" wrapText="1"/>
      <protection locked="0"/>
    </xf>
    <xf numFmtId="3" fontId="15" fillId="3" borderId="1" xfId="1" applyNumberFormat="1" applyFont="1" applyFill="1" applyBorder="1" applyAlignment="1" applyProtection="1">
      <alignment horizontal="center" vertical="center" wrapText="1"/>
      <protection locked="0"/>
    </xf>
    <xf numFmtId="0" fontId="3" fillId="0" borderId="0" xfId="1" applyFont="1" applyAlignment="1">
      <alignment horizontal="right" vertical="top" indent="1"/>
    </xf>
    <xf numFmtId="0" fontId="36" fillId="0" borderId="0" xfId="0" applyFont="1" applyAlignment="1">
      <alignment horizontal="left" vertical="center"/>
    </xf>
    <xf numFmtId="0" fontId="3" fillId="0" borderId="0" xfId="0" applyFont="1" applyAlignment="1">
      <alignment vertical="top"/>
    </xf>
    <xf numFmtId="0" fontId="36" fillId="0" borderId="0" xfId="1" applyFont="1" applyAlignment="1">
      <alignment horizontal="right" vertical="top" indent="1"/>
    </xf>
    <xf numFmtId="0" fontId="3" fillId="0" borderId="0" xfId="0" applyFont="1" applyAlignment="1">
      <alignment horizontal="left" vertical="top"/>
    </xf>
    <xf numFmtId="0" fontId="3" fillId="0" borderId="0" xfId="0" applyFont="1" applyAlignment="1">
      <alignment horizontal="left" vertical="top" indent="1"/>
    </xf>
    <xf numFmtId="0" fontId="3" fillId="0" borderId="0" xfId="1" applyFont="1" applyAlignment="1" applyProtection="1">
      <alignment horizontal="center" vertical="top"/>
      <protection locked="0"/>
    </xf>
    <xf numFmtId="0" fontId="3" fillId="0" borderId="0" xfId="1" applyFont="1" applyAlignment="1">
      <alignment horizontal="left" vertical="top"/>
    </xf>
    <xf numFmtId="3" fontId="4" fillId="0" borderId="128" xfId="2" applyNumberFormat="1" applyFont="1" applyFill="1" applyBorder="1" applyAlignment="1">
      <alignment horizontal="right"/>
    </xf>
    <xf numFmtId="3" fontId="4" fillId="0" borderId="129" xfId="2" applyNumberFormat="1" applyFont="1" applyFill="1" applyBorder="1" applyAlignment="1">
      <alignment horizontal="right" vertical="top"/>
    </xf>
    <xf numFmtId="3" fontId="4" fillId="0" borderId="130" xfId="2" applyNumberFormat="1" applyFont="1" applyFill="1" applyBorder="1" applyAlignment="1">
      <alignment horizontal="right"/>
    </xf>
    <xf numFmtId="3" fontId="4" fillId="0" borderId="131" xfId="1" applyNumberFormat="1" applyFont="1" applyBorder="1" applyAlignment="1">
      <alignment horizontal="right" vertical="center"/>
    </xf>
    <xf numFmtId="3" fontId="4" fillId="0" borderId="132" xfId="1" applyNumberFormat="1" applyFont="1" applyBorder="1" applyAlignment="1">
      <alignment horizontal="right" vertical="center"/>
    </xf>
    <xf numFmtId="3" fontId="4" fillId="0" borderId="132" xfId="2" applyNumberFormat="1" applyFont="1" applyFill="1" applyBorder="1" applyAlignment="1">
      <alignment horizontal="right" vertical="top"/>
    </xf>
    <xf numFmtId="3" fontId="4" fillId="0" borderId="80" xfId="2" applyNumberFormat="1" applyFont="1" applyFill="1" applyBorder="1" applyAlignment="1">
      <alignment horizontal="right"/>
    </xf>
    <xf numFmtId="0" fontId="8" fillId="0" borderId="133" xfId="1" applyFont="1" applyBorder="1" applyAlignment="1">
      <alignment horizontal="right"/>
    </xf>
    <xf numFmtId="0" fontId="8" fillId="0" borderId="134" xfId="1" applyFont="1" applyBorder="1" applyAlignment="1">
      <alignment horizontal="right" vertical="top"/>
    </xf>
    <xf numFmtId="0" fontId="8" fillId="0" borderId="135" xfId="1" applyFont="1" applyBorder="1" applyAlignment="1">
      <alignment horizontal="right" vertical="top"/>
    </xf>
    <xf numFmtId="0" fontId="8" fillId="0" borderId="117" xfId="1" applyFont="1" applyBorder="1" applyAlignment="1">
      <alignment horizontal="right" vertical="top"/>
    </xf>
    <xf numFmtId="0" fontId="8" fillId="6" borderId="116" xfId="1" applyFont="1" applyFill="1" applyBorder="1" applyAlignment="1">
      <alignment horizontal="right"/>
    </xf>
    <xf numFmtId="3" fontId="8" fillId="6" borderId="117" xfId="1" applyNumberFormat="1" applyFont="1" applyFill="1" applyBorder="1" applyAlignment="1">
      <alignment horizontal="right" vertical="top"/>
    </xf>
    <xf numFmtId="3" fontId="8" fillId="6" borderId="116" xfId="1" applyNumberFormat="1" applyFont="1" applyFill="1" applyBorder="1" applyAlignment="1">
      <alignment horizontal="right"/>
    </xf>
    <xf numFmtId="0" fontId="4" fillId="6" borderId="16" xfId="1" applyFont="1" applyFill="1" applyBorder="1" applyAlignment="1">
      <alignment horizontal="center" vertical="top"/>
    </xf>
    <xf numFmtId="0" fontId="4" fillId="6" borderId="136" xfId="1" applyFont="1" applyFill="1" applyBorder="1" applyAlignment="1">
      <alignment horizontal="center" vertical="top"/>
    </xf>
    <xf numFmtId="3" fontId="3" fillId="0" borderId="137" xfId="1" applyNumberFormat="1" applyFont="1" applyBorder="1" applyAlignment="1">
      <alignment horizontal="right"/>
    </xf>
    <xf numFmtId="3" fontId="8" fillId="0" borderId="138" xfId="1" applyNumberFormat="1" applyFont="1" applyBorder="1" applyAlignment="1">
      <alignment horizontal="right"/>
    </xf>
    <xf numFmtId="3" fontId="8" fillId="0" borderId="139" xfId="1" applyNumberFormat="1" applyFont="1" applyBorder="1" applyAlignment="1">
      <alignment horizontal="right" vertical="top"/>
    </xf>
    <xf numFmtId="3" fontId="8" fillId="0" borderId="140" xfId="1" applyNumberFormat="1" applyFont="1" applyBorder="1" applyAlignment="1">
      <alignment horizontal="right"/>
    </xf>
    <xf numFmtId="3" fontId="8" fillId="0" borderId="93" xfId="1" applyNumberFormat="1" applyFont="1" applyBorder="1" applyAlignment="1">
      <alignment horizontal="right" vertical="top"/>
    </xf>
    <xf numFmtId="0" fontId="8" fillId="0" borderId="140" xfId="1" applyFont="1" applyBorder="1" applyAlignment="1">
      <alignment horizontal="right"/>
    </xf>
    <xf numFmtId="0" fontId="8" fillId="0" borderId="93" xfId="1" applyFont="1" applyBorder="1" applyAlignment="1">
      <alignment horizontal="right" vertical="top"/>
    </xf>
    <xf numFmtId="0" fontId="8" fillId="0" borderId="141" xfId="1" applyFont="1" applyBorder="1" applyAlignment="1">
      <alignment horizontal="right" vertical="top"/>
    </xf>
    <xf numFmtId="3" fontId="46" fillId="0" borderId="93" xfId="2" quotePrefix="1" applyNumberFormat="1" applyFont="1" applyFill="1" applyBorder="1" applyAlignment="1">
      <alignment horizontal="right" vertical="top"/>
    </xf>
    <xf numFmtId="0" fontId="8" fillId="0" borderId="142" xfId="1" applyFont="1" applyBorder="1" applyAlignment="1">
      <alignment horizontal="right"/>
    </xf>
    <xf numFmtId="0" fontId="8" fillId="0" borderId="143" xfId="1" applyFont="1" applyBorder="1" applyAlignment="1">
      <alignment horizontal="right" vertical="top"/>
    </xf>
    <xf numFmtId="0" fontId="8" fillId="0" borderId="138" xfId="1" applyFont="1" applyBorder="1" applyAlignment="1">
      <alignment horizontal="right"/>
    </xf>
    <xf numFmtId="3" fontId="4" fillId="0" borderId="144" xfId="1" applyNumberFormat="1" applyFont="1" applyBorder="1" applyAlignment="1">
      <alignment horizontal="right" vertical="center"/>
    </xf>
    <xf numFmtId="3" fontId="4" fillId="0" borderId="138" xfId="1" applyNumberFormat="1" applyFont="1" applyBorder="1" applyAlignment="1">
      <alignment horizontal="right" vertical="center"/>
    </xf>
    <xf numFmtId="3" fontId="4" fillId="0" borderId="145" xfId="1" applyNumberFormat="1" applyFont="1" applyBorder="1" applyAlignment="1">
      <alignment horizontal="right" vertical="center"/>
    </xf>
    <xf numFmtId="0" fontId="1" fillId="0" borderId="139" xfId="1" applyBorder="1"/>
    <xf numFmtId="0" fontId="8" fillId="0" borderId="144" xfId="1" applyFont="1" applyBorder="1" applyAlignment="1">
      <alignment horizontal="right"/>
    </xf>
    <xf numFmtId="3" fontId="8" fillId="0" borderId="145" xfId="1" applyNumberFormat="1" applyFont="1" applyBorder="1" applyAlignment="1">
      <alignment horizontal="right" vertical="top"/>
    </xf>
    <xf numFmtId="3" fontId="3" fillId="0" borderId="139" xfId="1" applyNumberFormat="1" applyFont="1" applyBorder="1"/>
    <xf numFmtId="3" fontId="8" fillId="0" borderId="144" xfId="1" applyNumberFormat="1" applyFont="1" applyBorder="1" applyAlignment="1">
      <alignment horizontal="right"/>
    </xf>
    <xf numFmtId="0" fontId="26" fillId="0" borderId="0" xfId="0" applyFont="1" applyAlignment="1">
      <alignment horizontal="left"/>
    </xf>
    <xf numFmtId="0" fontId="41" fillId="0" borderId="0" xfId="0" applyFont="1" applyAlignment="1">
      <alignment horizontal="right"/>
    </xf>
    <xf numFmtId="0" fontId="14" fillId="0" borderId="0" xfId="1" applyFont="1" applyAlignment="1">
      <alignment vertical="top"/>
    </xf>
    <xf numFmtId="0" fontId="45" fillId="0" borderId="0" xfId="0" applyFont="1" applyAlignment="1">
      <alignment horizontal="left" vertical="top"/>
    </xf>
    <xf numFmtId="0" fontId="36" fillId="0" borderId="0" xfId="0" applyFont="1" applyAlignment="1">
      <alignment horizontal="left"/>
    </xf>
    <xf numFmtId="0" fontId="40" fillId="0" borderId="0" xfId="0" applyFont="1" applyAlignment="1">
      <alignment horizontal="left" vertical="top"/>
    </xf>
    <xf numFmtId="0" fontId="2" fillId="0" borderId="0" xfId="1" applyFont="1" applyAlignment="1">
      <alignment horizontal="right" vertical="top"/>
    </xf>
    <xf numFmtId="0" fontId="47" fillId="0" borderId="0" xfId="0" applyFont="1" applyAlignment="1">
      <alignment horizontal="left" vertical="center"/>
    </xf>
    <xf numFmtId="0" fontId="31" fillId="0" borderId="0" xfId="0" applyFont="1" applyAlignment="1">
      <alignment horizontal="left" vertical="top"/>
    </xf>
    <xf numFmtId="0" fontId="20" fillId="0" borderId="15" xfId="0" applyFont="1" applyBorder="1" applyAlignment="1">
      <alignment horizontal="center" vertical="top" wrapText="1"/>
    </xf>
    <xf numFmtId="0" fontId="2" fillId="0" borderId="15" xfId="1" applyFont="1" applyBorder="1" applyAlignment="1">
      <alignment horizontal="right"/>
    </xf>
    <xf numFmtId="0" fontId="4" fillId="0" borderId="54" xfId="1" applyFont="1" applyBorder="1" applyAlignment="1">
      <alignment horizontal="right" vertical="center" wrapText="1"/>
    </xf>
    <xf numFmtId="0" fontId="4" fillId="0" borderId="55" xfId="1" applyFont="1" applyBorder="1" applyAlignment="1">
      <alignment horizontal="right" vertical="center" wrapText="1"/>
    </xf>
    <xf numFmtId="0" fontId="13" fillId="5" borderId="99" xfId="1" applyFont="1" applyFill="1" applyBorder="1" applyAlignment="1">
      <alignment wrapText="1"/>
    </xf>
    <xf numFmtId="0" fontId="13" fillId="5" borderId="100" xfId="1" applyFont="1" applyFill="1" applyBorder="1" applyAlignment="1">
      <alignment wrapText="1"/>
    </xf>
    <xf numFmtId="0" fontId="4" fillId="0" borderId="99" xfId="1" applyFont="1" applyBorder="1" applyAlignment="1">
      <alignment horizontal="right"/>
    </xf>
    <xf numFmtId="0" fontId="4" fillId="0" borderId="107" xfId="1" applyFont="1" applyBorder="1" applyAlignment="1">
      <alignment horizontal="right"/>
    </xf>
    <xf numFmtId="0" fontId="4" fillId="0" borderId="6" xfId="1" applyFont="1" applyBorder="1" applyAlignment="1">
      <alignment horizontal="right" wrapText="1"/>
    </xf>
    <xf numFmtId="0" fontId="4" fillId="0" borderId="126" xfId="1" applyFont="1" applyBorder="1" applyAlignment="1">
      <alignment horizontal="right" wrapText="1"/>
    </xf>
    <xf numFmtId="0" fontId="4" fillId="0" borderId="14" xfId="1" applyFont="1" applyBorder="1" applyAlignment="1">
      <alignment horizontal="right" vertical="top"/>
    </xf>
    <xf numFmtId="0" fontId="4" fillId="0" borderId="63" xfId="1" applyFont="1" applyBorder="1" applyAlignment="1">
      <alignment horizontal="right" vertical="top"/>
    </xf>
  </cellXfs>
  <cellStyles count="7">
    <cellStyle name="Comma 2" xfId="2" xr:uid="{00000000-0005-0000-0000-000000000000}"/>
    <cellStyle name="Currency [0] 2" xfId="4" xr:uid="{00000000-0005-0000-0000-000001000000}"/>
    <cellStyle name="Hyperlink" xfId="5" builtinId="8"/>
    <cellStyle name="Normal" xfId="0" builtinId="0"/>
    <cellStyle name="Normal 2" xfId="1" xr:uid="{00000000-0005-0000-0000-000004000000}"/>
    <cellStyle name="Normal_ref" xfId="6" xr:uid="{00000000-0005-0000-0000-000005000000}"/>
    <cellStyle name="Normal_Sheet1" xfId="3" xr:uid="{00000000-0005-0000-0000-000006000000}"/>
  </cellStyles>
  <dxfs count="0"/>
  <tableStyles count="0" defaultTableStyle="TableStyleMedium2" defaultPivotStyle="PivotStyleLight16"/>
  <colors>
    <mruColors>
      <color rgb="FF0000FF"/>
      <color rgb="FFAA72D4"/>
      <color rgb="FFEBF6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774"/>
  <sheetViews>
    <sheetView view="pageBreakPreview" topLeftCell="B469" zoomScale="115" zoomScaleNormal="100" zoomScaleSheetLayoutView="115" workbookViewId="0">
      <selection activeCell="C411" sqref="C411"/>
    </sheetView>
  </sheetViews>
  <sheetFormatPr defaultColWidth="9.109375" defaultRowHeight="11.4" outlineLevelRow="1" outlineLevelCol="1" x14ac:dyDescent="0.25"/>
  <cols>
    <col min="1" max="1" width="2.6640625" style="178" hidden="1" customWidth="1"/>
    <col min="2" max="2" width="5.6640625" style="324" customWidth="1"/>
    <col min="3" max="3" width="39.6640625" style="359" customWidth="1"/>
    <col min="4" max="4" width="11.33203125" style="370" customWidth="1"/>
    <col min="5" max="5" width="8.6640625" style="397" customWidth="1" outlineLevel="1"/>
    <col min="6" max="6" width="9" style="384" customWidth="1" outlineLevel="1"/>
    <col min="7" max="7" width="10.88671875" style="382" customWidth="1"/>
    <col min="8" max="8" width="9" style="380" customWidth="1" outlineLevel="1"/>
    <col min="9" max="9" width="10" style="381" customWidth="1" outlineLevel="1"/>
    <col min="10" max="10" width="9.44140625" style="382" customWidth="1"/>
    <col min="11" max="11" width="17.109375" style="383" customWidth="1"/>
    <col min="12" max="12" width="16.44140625" style="383" customWidth="1"/>
    <col min="13" max="13" width="2.88671875" style="186" customWidth="1"/>
    <col min="14" max="14" width="9.33203125" style="186" customWidth="1"/>
    <col min="15" max="15" width="14.109375" style="186" customWidth="1"/>
    <col min="16" max="16384" width="9.109375" style="186"/>
  </cols>
  <sheetData>
    <row r="1" spans="1:12" ht="26.4" customHeight="1" x14ac:dyDescent="0.25">
      <c r="B1" s="179" t="s">
        <v>311</v>
      </c>
      <c r="C1" s="180"/>
      <c r="D1" s="369"/>
      <c r="E1" s="376"/>
      <c r="F1" s="377"/>
      <c r="G1" s="377"/>
      <c r="H1" s="377"/>
      <c r="I1" s="378"/>
      <c r="J1" s="377"/>
      <c r="K1" s="379"/>
      <c r="L1" s="376"/>
    </row>
    <row r="2" spans="1:12" ht="26.7" customHeight="1" x14ac:dyDescent="0.25">
      <c r="B2" s="179" t="s">
        <v>312</v>
      </c>
      <c r="C2" s="180"/>
      <c r="D2" s="369"/>
      <c r="E2" s="376"/>
      <c r="F2" s="377"/>
      <c r="G2" s="377"/>
      <c r="H2" s="377"/>
      <c r="I2" s="378"/>
      <c r="J2" s="377"/>
      <c r="K2" s="379"/>
      <c r="L2" s="376"/>
    </row>
    <row r="3" spans="1:12" ht="26.7" customHeight="1" x14ac:dyDescent="0.25">
      <c r="B3" s="179" t="s">
        <v>0</v>
      </c>
      <c r="C3" s="180"/>
      <c r="D3" s="369"/>
      <c r="E3" s="376"/>
      <c r="F3" s="377"/>
      <c r="G3" s="377"/>
      <c r="H3" s="377"/>
      <c r="I3" s="378"/>
      <c r="J3" s="377"/>
      <c r="K3" s="379"/>
      <c r="L3" s="376"/>
    </row>
    <row r="4" spans="1:12" ht="26.7" customHeight="1" x14ac:dyDescent="0.25">
      <c r="B4" s="179" t="s">
        <v>313</v>
      </c>
      <c r="C4" s="180"/>
      <c r="D4" s="369"/>
      <c r="E4" s="376"/>
      <c r="F4" s="377"/>
      <c r="G4" s="377"/>
      <c r="H4" s="377"/>
      <c r="I4" s="378"/>
      <c r="J4" s="377"/>
      <c r="K4" s="379"/>
      <c r="L4" s="376"/>
    </row>
    <row r="5" spans="1:12" ht="7.95" customHeight="1" x14ac:dyDescent="0.25">
      <c r="B5" s="522"/>
      <c r="C5" s="522"/>
      <c r="D5" s="522"/>
      <c r="E5" s="522"/>
      <c r="F5" s="522"/>
      <c r="G5" s="522"/>
      <c r="H5" s="522"/>
      <c r="I5" s="522"/>
      <c r="J5" s="522"/>
      <c r="K5" s="522"/>
      <c r="L5" s="522"/>
    </row>
    <row r="6" spans="1:12" ht="23.7" customHeight="1" x14ac:dyDescent="0.25">
      <c r="A6" s="188"/>
      <c r="B6" s="189"/>
      <c r="C6" s="465" t="s">
        <v>1</v>
      </c>
      <c r="D6" s="400" t="s">
        <v>2</v>
      </c>
      <c r="E6" s="401" t="s">
        <v>3</v>
      </c>
      <c r="F6" s="402"/>
      <c r="G6" s="403"/>
      <c r="H6" s="402" t="s">
        <v>4</v>
      </c>
      <c r="I6" s="402"/>
      <c r="J6" s="403"/>
      <c r="K6" s="404" t="s">
        <v>5</v>
      </c>
      <c r="L6" s="404" t="s">
        <v>6</v>
      </c>
    </row>
    <row r="7" spans="1:12" ht="6.6" customHeight="1" x14ac:dyDescent="0.25">
      <c r="A7" s="188"/>
      <c r="B7" s="323"/>
      <c r="C7" s="193"/>
      <c r="D7" s="405"/>
      <c r="E7" s="406"/>
      <c r="F7" s="407"/>
      <c r="G7" s="408"/>
      <c r="H7" s="406"/>
      <c r="I7" s="409"/>
      <c r="J7" s="408"/>
      <c r="K7" s="406"/>
      <c r="L7" s="410"/>
    </row>
    <row r="8" spans="1:12" ht="10.8" x14ac:dyDescent="0.25">
      <c r="A8" s="188">
        <v>1</v>
      </c>
      <c r="B8" s="323" t="s">
        <v>7</v>
      </c>
      <c r="C8" s="193" t="s">
        <v>8</v>
      </c>
      <c r="D8" s="324">
        <v>2019</v>
      </c>
      <c r="E8" s="411" t="s">
        <v>310</v>
      </c>
      <c r="F8" s="412" t="s">
        <v>310</v>
      </c>
      <c r="G8" s="413" t="s">
        <v>310</v>
      </c>
      <c r="H8" s="411" t="s">
        <v>310</v>
      </c>
      <c r="I8" s="412" t="s">
        <v>310</v>
      </c>
      <c r="J8" s="413" t="s">
        <v>310</v>
      </c>
      <c r="K8" s="411" t="s">
        <v>310</v>
      </c>
      <c r="L8" s="414" t="s">
        <v>310</v>
      </c>
    </row>
    <row r="9" spans="1:12" ht="10.8" x14ac:dyDescent="0.25">
      <c r="A9" s="188"/>
      <c r="B9" s="323" t="s">
        <v>7</v>
      </c>
      <c r="C9" s="193"/>
      <c r="D9" s="324">
        <v>2020</v>
      </c>
      <c r="E9" s="411" t="s">
        <v>310</v>
      </c>
      <c r="F9" s="412" t="s">
        <v>310</v>
      </c>
      <c r="G9" s="413" t="s">
        <v>310</v>
      </c>
      <c r="H9" s="411" t="s">
        <v>310</v>
      </c>
      <c r="I9" s="412" t="s">
        <v>310</v>
      </c>
      <c r="J9" s="413" t="s">
        <v>310</v>
      </c>
      <c r="K9" s="411" t="s">
        <v>310</v>
      </c>
      <c r="L9" s="414" t="s">
        <v>310</v>
      </c>
    </row>
    <row r="10" spans="1:12" ht="10.8" x14ac:dyDescent="0.25">
      <c r="A10" s="188"/>
      <c r="B10" s="323" t="s">
        <v>7</v>
      </c>
      <c r="C10" s="193"/>
      <c r="D10" s="324">
        <v>2021</v>
      </c>
      <c r="E10" s="411" t="s">
        <v>310</v>
      </c>
      <c r="F10" s="412" t="s">
        <v>310</v>
      </c>
      <c r="G10" s="413" t="s">
        <v>310</v>
      </c>
      <c r="H10" s="411" t="s">
        <v>310</v>
      </c>
      <c r="I10" s="412" t="s">
        <v>310</v>
      </c>
      <c r="J10" s="413" t="s">
        <v>310</v>
      </c>
      <c r="K10" s="411" t="s">
        <v>310</v>
      </c>
      <c r="L10" s="414" t="s">
        <v>310</v>
      </c>
    </row>
    <row r="11" spans="1:12" ht="10.8" x14ac:dyDescent="0.25">
      <c r="A11" s="188"/>
      <c r="B11" s="323" t="s">
        <v>7</v>
      </c>
      <c r="C11" s="193"/>
      <c r="D11" s="324">
        <v>2022</v>
      </c>
      <c r="E11" s="411">
        <v>0</v>
      </c>
      <c r="F11" s="412">
        <v>0</v>
      </c>
      <c r="G11" s="413">
        <v>0</v>
      </c>
      <c r="H11" s="411">
        <v>0</v>
      </c>
      <c r="I11" s="412">
        <v>0</v>
      </c>
      <c r="J11" s="413">
        <v>0</v>
      </c>
      <c r="K11" s="411">
        <v>0</v>
      </c>
      <c r="L11" s="414">
        <v>0</v>
      </c>
    </row>
    <row r="12" spans="1:12" ht="10.8" x14ac:dyDescent="0.25">
      <c r="A12" s="188"/>
      <c r="B12" s="323" t="s">
        <v>7</v>
      </c>
      <c r="C12" s="193"/>
      <c r="D12" s="324">
        <v>2023</v>
      </c>
      <c r="E12" s="411">
        <v>0</v>
      </c>
      <c r="F12" s="412">
        <v>0</v>
      </c>
      <c r="G12" s="413">
        <v>0</v>
      </c>
      <c r="H12" s="325">
        <v>0</v>
      </c>
      <c r="I12" s="415">
        <v>0</v>
      </c>
      <c r="J12" s="416">
        <v>0</v>
      </c>
      <c r="K12" s="417">
        <v>0</v>
      </c>
      <c r="L12" s="417">
        <v>0</v>
      </c>
    </row>
    <row r="13" spans="1:12" ht="6.6" customHeight="1" x14ac:dyDescent="0.25">
      <c r="A13" s="188"/>
      <c r="B13" s="323"/>
      <c r="C13" s="193"/>
      <c r="D13" s="405"/>
      <c r="E13" s="411"/>
      <c r="F13" s="412"/>
      <c r="G13" s="413"/>
      <c r="H13" s="411"/>
      <c r="I13" s="412"/>
      <c r="J13" s="413"/>
      <c r="K13" s="411"/>
      <c r="L13" s="414"/>
    </row>
    <row r="14" spans="1:12" ht="10.8" x14ac:dyDescent="0.25">
      <c r="A14" s="188">
        <v>2</v>
      </c>
      <c r="B14" s="323" t="s">
        <v>9</v>
      </c>
      <c r="C14" s="193" t="s">
        <v>10</v>
      </c>
      <c r="D14" s="324">
        <v>2019</v>
      </c>
      <c r="E14" s="411">
        <v>184</v>
      </c>
      <c r="F14" s="412">
        <v>193</v>
      </c>
      <c r="G14" s="413">
        <v>377</v>
      </c>
      <c r="H14" s="411">
        <v>44</v>
      </c>
      <c r="I14" s="412">
        <v>50</v>
      </c>
      <c r="J14" s="413">
        <v>94</v>
      </c>
      <c r="K14" s="411">
        <v>164</v>
      </c>
      <c r="L14" s="414">
        <v>2346</v>
      </c>
    </row>
    <row r="15" spans="1:12" ht="10.8" x14ac:dyDescent="0.25">
      <c r="A15" s="188"/>
      <c r="B15" s="323" t="s">
        <v>9</v>
      </c>
      <c r="C15" s="193"/>
      <c r="D15" s="324">
        <v>2020</v>
      </c>
      <c r="E15" s="411">
        <v>300</v>
      </c>
      <c r="F15" s="412">
        <v>148</v>
      </c>
      <c r="G15" s="413">
        <v>448</v>
      </c>
      <c r="H15" s="411">
        <v>32</v>
      </c>
      <c r="I15" s="412">
        <v>22</v>
      </c>
      <c r="J15" s="413">
        <v>54</v>
      </c>
      <c r="K15" s="411">
        <v>28</v>
      </c>
      <c r="L15" s="414">
        <v>2372</v>
      </c>
    </row>
    <row r="16" spans="1:12" ht="10.8" x14ac:dyDescent="0.25">
      <c r="A16" s="188"/>
      <c r="B16" s="323" t="s">
        <v>9</v>
      </c>
      <c r="C16" s="193"/>
      <c r="D16" s="324">
        <v>2021</v>
      </c>
      <c r="E16" s="411">
        <v>358</v>
      </c>
      <c r="F16" s="412">
        <v>120</v>
      </c>
      <c r="G16" s="413">
        <v>478</v>
      </c>
      <c r="H16" s="411">
        <v>94</v>
      </c>
      <c r="I16" s="412">
        <v>50</v>
      </c>
      <c r="J16" s="413">
        <v>144</v>
      </c>
      <c r="K16" s="411">
        <v>113</v>
      </c>
      <c r="L16" s="414">
        <v>2403</v>
      </c>
    </row>
    <row r="17" spans="1:12" ht="10.8" x14ac:dyDescent="0.25">
      <c r="A17" s="188"/>
      <c r="B17" s="323" t="s">
        <v>9</v>
      </c>
      <c r="C17" s="193"/>
      <c r="D17" s="324">
        <v>2022</v>
      </c>
      <c r="E17" s="411">
        <v>354</v>
      </c>
      <c r="F17" s="412">
        <v>78</v>
      </c>
      <c r="G17" s="413">
        <v>432</v>
      </c>
      <c r="H17" s="411">
        <v>121</v>
      </c>
      <c r="I17" s="188">
        <v>70</v>
      </c>
      <c r="J17" s="413">
        <v>191</v>
      </c>
      <c r="K17" s="411">
        <v>113</v>
      </c>
      <c r="L17" s="414">
        <v>2481</v>
      </c>
    </row>
    <row r="18" spans="1:12" ht="10.8" x14ac:dyDescent="0.25">
      <c r="A18" s="188"/>
      <c r="B18" s="323" t="s">
        <v>9</v>
      </c>
      <c r="C18" s="193"/>
      <c r="D18" s="324">
        <v>2023</v>
      </c>
      <c r="E18" s="418">
        <v>338</v>
      </c>
      <c r="F18" s="419">
        <v>87</v>
      </c>
      <c r="G18" s="420">
        <v>425</v>
      </c>
      <c r="H18" s="326">
        <v>111</v>
      </c>
      <c r="I18" s="421">
        <v>30</v>
      </c>
      <c r="J18" s="422">
        <v>141</v>
      </c>
      <c r="K18" s="423">
        <v>143</v>
      </c>
      <c r="L18" s="414">
        <v>2479</v>
      </c>
    </row>
    <row r="19" spans="1:12" ht="6.6" customHeight="1" x14ac:dyDescent="0.25">
      <c r="A19" s="188"/>
      <c r="B19" s="323"/>
      <c r="C19" s="193"/>
      <c r="D19" s="405"/>
      <c r="E19" s="411"/>
      <c r="F19" s="412"/>
      <c r="G19" s="413"/>
      <c r="H19" s="411"/>
      <c r="I19" s="412"/>
      <c r="J19" s="413"/>
      <c r="K19" s="411"/>
      <c r="L19" s="414"/>
    </row>
    <row r="20" spans="1:12" ht="10.8" x14ac:dyDescent="0.25">
      <c r="A20" s="188">
        <v>3</v>
      </c>
      <c r="B20" s="323" t="s">
        <v>11</v>
      </c>
      <c r="C20" s="193" t="s">
        <v>12</v>
      </c>
      <c r="D20" s="324">
        <v>2019</v>
      </c>
      <c r="E20" s="411">
        <v>0</v>
      </c>
      <c r="F20" s="412">
        <v>0</v>
      </c>
      <c r="G20" s="413">
        <v>0</v>
      </c>
      <c r="H20" s="411">
        <v>0</v>
      </c>
      <c r="I20" s="412">
        <v>0</v>
      </c>
      <c r="J20" s="413">
        <v>0</v>
      </c>
      <c r="K20" s="411">
        <v>1</v>
      </c>
      <c r="L20" s="414">
        <v>17</v>
      </c>
    </row>
    <row r="21" spans="1:12" ht="10.8" x14ac:dyDescent="0.25">
      <c r="A21" s="188"/>
      <c r="B21" s="323" t="s">
        <v>11</v>
      </c>
      <c r="C21" s="193"/>
      <c r="D21" s="324">
        <v>2020</v>
      </c>
      <c r="E21" s="411">
        <v>0</v>
      </c>
      <c r="F21" s="412">
        <v>0</v>
      </c>
      <c r="G21" s="413">
        <v>0</v>
      </c>
      <c r="H21" s="411">
        <v>2</v>
      </c>
      <c r="I21" s="412">
        <v>0</v>
      </c>
      <c r="J21" s="413">
        <v>2</v>
      </c>
      <c r="K21" s="411">
        <v>1</v>
      </c>
      <c r="L21" s="414">
        <v>18</v>
      </c>
    </row>
    <row r="22" spans="1:12" ht="10.8" x14ac:dyDescent="0.25">
      <c r="A22" s="188"/>
      <c r="B22" s="323" t="s">
        <v>11</v>
      </c>
      <c r="C22" s="193"/>
      <c r="D22" s="324">
        <v>2021</v>
      </c>
      <c r="E22" s="411">
        <v>0</v>
      </c>
      <c r="F22" s="412">
        <v>0</v>
      </c>
      <c r="G22" s="413">
        <v>0</v>
      </c>
      <c r="H22" s="411">
        <v>0</v>
      </c>
      <c r="I22" s="412">
        <v>0</v>
      </c>
      <c r="J22" s="413">
        <v>0</v>
      </c>
      <c r="K22" s="411">
        <v>3</v>
      </c>
      <c r="L22" s="414">
        <v>15</v>
      </c>
    </row>
    <row r="23" spans="1:12" ht="10.8" x14ac:dyDescent="0.25">
      <c r="A23" s="188"/>
      <c r="B23" s="323" t="s">
        <v>11</v>
      </c>
      <c r="C23" s="193"/>
      <c r="D23" s="324">
        <v>2022</v>
      </c>
      <c r="E23" s="411">
        <v>0</v>
      </c>
      <c r="F23" s="412">
        <v>0</v>
      </c>
      <c r="G23" s="413">
        <v>0</v>
      </c>
      <c r="H23" s="411">
        <v>0</v>
      </c>
      <c r="I23" s="188">
        <v>0</v>
      </c>
      <c r="J23" s="413">
        <v>0</v>
      </c>
      <c r="K23" s="411">
        <v>0</v>
      </c>
      <c r="L23" s="414">
        <v>15</v>
      </c>
    </row>
    <row r="24" spans="1:12" ht="10.8" x14ac:dyDescent="0.25">
      <c r="A24" s="188"/>
      <c r="B24" s="323" t="s">
        <v>11</v>
      </c>
      <c r="C24" s="193"/>
      <c r="D24" s="324">
        <v>2023</v>
      </c>
      <c r="E24" s="418">
        <v>0</v>
      </c>
      <c r="F24" s="419">
        <v>0</v>
      </c>
      <c r="G24" s="420">
        <v>0</v>
      </c>
      <c r="H24" s="326">
        <v>0</v>
      </c>
      <c r="I24" s="421">
        <v>0</v>
      </c>
      <c r="J24" s="422">
        <v>0</v>
      </c>
      <c r="K24" s="423">
        <v>2</v>
      </c>
      <c r="L24" s="423">
        <v>13</v>
      </c>
    </row>
    <row r="25" spans="1:12" ht="6.6" hidden="1" customHeight="1" x14ac:dyDescent="0.25">
      <c r="A25" s="188"/>
      <c r="B25" s="323"/>
      <c r="C25" s="193"/>
      <c r="D25" s="405"/>
      <c r="E25" s="411"/>
      <c r="F25" s="412"/>
      <c r="G25" s="413"/>
      <c r="H25" s="411"/>
      <c r="I25" s="412"/>
      <c r="J25" s="413"/>
      <c r="K25" s="411"/>
      <c r="L25" s="414"/>
    </row>
    <row r="26" spans="1:12" ht="10.8" hidden="1" x14ac:dyDescent="0.25">
      <c r="A26" s="188"/>
      <c r="B26" s="323" t="s">
        <v>322</v>
      </c>
      <c r="C26" s="193" t="s">
        <v>323</v>
      </c>
      <c r="D26" s="324">
        <v>2023</v>
      </c>
      <c r="E26" s="411"/>
      <c r="F26" s="412"/>
      <c r="G26" s="413"/>
      <c r="H26" s="411"/>
      <c r="I26" s="412"/>
      <c r="J26" s="413"/>
      <c r="K26" s="411"/>
      <c r="L26" s="414"/>
    </row>
    <row r="27" spans="1:12" ht="6.6" customHeight="1" x14ac:dyDescent="0.25">
      <c r="A27" s="188"/>
      <c r="B27" s="323"/>
      <c r="C27" s="193"/>
      <c r="D27" s="405"/>
      <c r="E27" s="411"/>
      <c r="F27" s="412"/>
      <c r="G27" s="413"/>
      <c r="H27" s="411"/>
      <c r="I27" s="412"/>
      <c r="J27" s="413"/>
      <c r="K27" s="411"/>
      <c r="L27" s="414"/>
    </row>
    <row r="28" spans="1:12" ht="10.8" x14ac:dyDescent="0.25">
      <c r="A28" s="188">
        <v>4</v>
      </c>
      <c r="B28" s="323" t="s">
        <v>13</v>
      </c>
      <c r="C28" s="193" t="s">
        <v>14</v>
      </c>
      <c r="D28" s="324">
        <v>2019</v>
      </c>
      <c r="E28" s="411">
        <v>146</v>
      </c>
      <c r="F28" s="412">
        <v>135</v>
      </c>
      <c r="G28" s="413">
        <v>281</v>
      </c>
      <c r="H28" s="411">
        <v>136</v>
      </c>
      <c r="I28" s="412">
        <v>142</v>
      </c>
      <c r="J28" s="413">
        <v>278</v>
      </c>
      <c r="K28" s="411">
        <v>165</v>
      </c>
      <c r="L28" s="414">
        <v>2722</v>
      </c>
    </row>
    <row r="29" spans="1:12" ht="10.8" x14ac:dyDescent="0.25">
      <c r="A29" s="188"/>
      <c r="B29" s="323" t="s">
        <v>13</v>
      </c>
      <c r="C29" s="193"/>
      <c r="D29" s="324">
        <v>2020</v>
      </c>
      <c r="E29" s="411">
        <v>131</v>
      </c>
      <c r="F29" s="412">
        <v>185</v>
      </c>
      <c r="G29" s="413">
        <v>316</v>
      </c>
      <c r="H29" s="411">
        <v>100</v>
      </c>
      <c r="I29" s="412">
        <v>112</v>
      </c>
      <c r="J29" s="413">
        <v>212</v>
      </c>
      <c r="K29" s="411">
        <v>164</v>
      </c>
      <c r="L29" s="414">
        <v>2768</v>
      </c>
    </row>
    <row r="30" spans="1:12" ht="10.8" x14ac:dyDescent="0.25">
      <c r="A30" s="188"/>
      <c r="B30" s="323" t="s">
        <v>13</v>
      </c>
      <c r="C30" s="193"/>
      <c r="D30" s="324">
        <v>2021</v>
      </c>
      <c r="E30" s="411">
        <v>124</v>
      </c>
      <c r="F30" s="412">
        <v>173</v>
      </c>
      <c r="G30" s="413">
        <v>297</v>
      </c>
      <c r="H30" s="411">
        <v>50</v>
      </c>
      <c r="I30" s="412">
        <v>66</v>
      </c>
      <c r="J30" s="413">
        <v>116</v>
      </c>
      <c r="K30" s="411">
        <v>190</v>
      </c>
      <c r="L30" s="414">
        <v>2694</v>
      </c>
    </row>
    <row r="31" spans="1:12" ht="10.8" x14ac:dyDescent="0.25">
      <c r="A31" s="188"/>
      <c r="B31" s="323" t="s">
        <v>13</v>
      </c>
      <c r="C31" s="193"/>
      <c r="D31" s="324">
        <v>2022</v>
      </c>
      <c r="E31" s="411">
        <v>118</v>
      </c>
      <c r="F31" s="412">
        <v>183</v>
      </c>
      <c r="G31" s="413">
        <v>301</v>
      </c>
      <c r="H31" s="411">
        <v>72</v>
      </c>
      <c r="I31" s="188">
        <v>111</v>
      </c>
      <c r="J31" s="413">
        <v>183</v>
      </c>
      <c r="K31" s="411">
        <v>244</v>
      </c>
      <c r="L31" s="414">
        <v>2631</v>
      </c>
    </row>
    <row r="32" spans="1:12" ht="10.8" x14ac:dyDescent="0.25">
      <c r="A32" s="188"/>
      <c r="B32" s="323" t="s">
        <v>13</v>
      </c>
      <c r="C32" s="193"/>
      <c r="D32" s="324">
        <v>2023</v>
      </c>
      <c r="E32" s="411">
        <v>132</v>
      </c>
      <c r="F32" s="412">
        <v>164</v>
      </c>
      <c r="G32" s="413">
        <v>296</v>
      </c>
      <c r="H32" s="325">
        <v>155</v>
      </c>
      <c r="I32" s="415">
        <v>135</v>
      </c>
      <c r="J32" s="416">
        <v>290</v>
      </c>
      <c r="K32" s="417">
        <v>346</v>
      </c>
      <c r="L32" s="417">
        <v>2575</v>
      </c>
    </row>
    <row r="33" spans="1:12" ht="6.6" customHeight="1" x14ac:dyDescent="0.25">
      <c r="A33" s="188"/>
      <c r="B33" s="323"/>
      <c r="C33" s="193"/>
      <c r="D33" s="405"/>
      <c r="E33" s="411"/>
      <c r="F33" s="412"/>
      <c r="G33" s="413"/>
      <c r="H33" s="411"/>
      <c r="I33" s="412"/>
      <c r="J33" s="413"/>
      <c r="K33" s="411"/>
      <c r="L33" s="414"/>
    </row>
    <row r="34" spans="1:12" ht="10.8" x14ac:dyDescent="0.25">
      <c r="A34" s="188">
        <v>5</v>
      </c>
      <c r="B34" s="323" t="s">
        <v>15</v>
      </c>
      <c r="C34" s="327" t="s">
        <v>16</v>
      </c>
      <c r="D34" s="324">
        <v>2019</v>
      </c>
      <c r="E34" s="411" t="s">
        <v>310</v>
      </c>
      <c r="F34" s="412" t="s">
        <v>310</v>
      </c>
      <c r="G34" s="413" t="s">
        <v>310</v>
      </c>
      <c r="H34" s="411" t="s">
        <v>310</v>
      </c>
      <c r="I34" s="412" t="s">
        <v>310</v>
      </c>
      <c r="J34" s="413" t="s">
        <v>310</v>
      </c>
      <c r="K34" s="411" t="s">
        <v>310</v>
      </c>
      <c r="L34" s="414" t="s">
        <v>310</v>
      </c>
    </row>
    <row r="35" spans="1:12" ht="10.8" x14ac:dyDescent="0.25">
      <c r="A35" s="188"/>
      <c r="B35" s="323" t="s">
        <v>15</v>
      </c>
      <c r="C35" s="193"/>
      <c r="D35" s="324">
        <v>2020</v>
      </c>
      <c r="E35" s="411" t="s">
        <v>310</v>
      </c>
      <c r="F35" s="412" t="s">
        <v>310</v>
      </c>
      <c r="G35" s="413" t="s">
        <v>310</v>
      </c>
      <c r="H35" s="411" t="s">
        <v>310</v>
      </c>
      <c r="I35" s="412" t="s">
        <v>310</v>
      </c>
      <c r="J35" s="413" t="s">
        <v>310</v>
      </c>
      <c r="K35" s="411" t="s">
        <v>310</v>
      </c>
      <c r="L35" s="414" t="s">
        <v>310</v>
      </c>
    </row>
    <row r="36" spans="1:12" ht="10.8" x14ac:dyDescent="0.25">
      <c r="A36" s="188"/>
      <c r="B36" s="323" t="s">
        <v>15</v>
      </c>
      <c r="C36" s="193"/>
      <c r="D36" s="324">
        <v>2021</v>
      </c>
      <c r="E36" s="411" t="s">
        <v>310</v>
      </c>
      <c r="F36" s="412" t="s">
        <v>310</v>
      </c>
      <c r="G36" s="413" t="s">
        <v>310</v>
      </c>
      <c r="H36" s="411" t="s">
        <v>310</v>
      </c>
      <c r="I36" s="412" t="s">
        <v>310</v>
      </c>
      <c r="J36" s="413" t="s">
        <v>310</v>
      </c>
      <c r="K36" s="411" t="s">
        <v>310</v>
      </c>
      <c r="L36" s="414" t="s">
        <v>310</v>
      </c>
    </row>
    <row r="37" spans="1:12" ht="10.8" x14ac:dyDescent="0.25">
      <c r="A37" s="188"/>
      <c r="B37" s="323" t="s">
        <v>15</v>
      </c>
      <c r="C37" s="193"/>
      <c r="D37" s="324">
        <v>2022</v>
      </c>
      <c r="E37" s="411">
        <v>18</v>
      </c>
      <c r="F37" s="412">
        <v>0</v>
      </c>
      <c r="G37" s="413">
        <v>18</v>
      </c>
      <c r="H37" s="418">
        <v>18</v>
      </c>
      <c r="I37" s="419">
        <v>0</v>
      </c>
      <c r="J37" s="420">
        <v>18</v>
      </c>
      <c r="K37" s="418">
        <v>0</v>
      </c>
      <c r="L37" s="424">
        <v>247</v>
      </c>
    </row>
    <row r="38" spans="1:12" ht="10.8" x14ac:dyDescent="0.25">
      <c r="A38" s="188"/>
      <c r="B38" s="323" t="s">
        <v>15</v>
      </c>
      <c r="C38" s="193"/>
      <c r="D38" s="324">
        <v>2023</v>
      </c>
      <c r="E38" s="418">
        <v>24</v>
      </c>
      <c r="F38" s="419">
        <v>0</v>
      </c>
      <c r="G38" s="420">
        <v>24</v>
      </c>
      <c r="H38" s="326">
        <v>24</v>
      </c>
      <c r="I38" s="421">
        <v>0</v>
      </c>
      <c r="J38" s="422">
        <v>24</v>
      </c>
      <c r="K38" s="423">
        <v>0</v>
      </c>
      <c r="L38" s="423">
        <v>271</v>
      </c>
    </row>
    <row r="39" spans="1:12" ht="6.6" customHeight="1" x14ac:dyDescent="0.25">
      <c r="A39" s="188"/>
      <c r="B39" s="323"/>
      <c r="C39" s="193"/>
      <c r="D39" s="405"/>
      <c r="E39" s="411"/>
      <c r="F39" s="412"/>
      <c r="G39" s="413"/>
      <c r="H39" s="411"/>
      <c r="I39" s="412"/>
      <c r="J39" s="413"/>
      <c r="K39" s="411"/>
      <c r="L39" s="414"/>
    </row>
    <row r="40" spans="1:12" ht="10.8" x14ac:dyDescent="0.25">
      <c r="A40" s="188">
        <v>6</v>
      </c>
      <c r="B40" s="328" t="s">
        <v>17</v>
      </c>
      <c r="C40" s="329" t="s">
        <v>18</v>
      </c>
      <c r="D40" s="324">
        <v>2019</v>
      </c>
      <c r="E40" s="411" t="s">
        <v>310</v>
      </c>
      <c r="F40" s="412" t="s">
        <v>310</v>
      </c>
      <c r="G40" s="413" t="s">
        <v>310</v>
      </c>
      <c r="H40" s="411" t="s">
        <v>310</v>
      </c>
      <c r="I40" s="412" t="s">
        <v>310</v>
      </c>
      <c r="J40" s="413" t="s">
        <v>310</v>
      </c>
      <c r="K40" s="411" t="s">
        <v>310</v>
      </c>
      <c r="L40" s="414" t="s">
        <v>310</v>
      </c>
    </row>
    <row r="41" spans="1:12" ht="10.8" x14ac:dyDescent="0.25">
      <c r="A41" s="188"/>
      <c r="B41" s="328" t="s">
        <v>17</v>
      </c>
      <c r="C41" s="329" t="s">
        <v>19</v>
      </c>
      <c r="D41" s="324">
        <v>2020</v>
      </c>
      <c r="E41" s="411" t="s">
        <v>310</v>
      </c>
      <c r="F41" s="412" t="s">
        <v>310</v>
      </c>
      <c r="G41" s="413" t="s">
        <v>310</v>
      </c>
      <c r="H41" s="411" t="s">
        <v>310</v>
      </c>
      <c r="I41" s="412" t="s">
        <v>310</v>
      </c>
      <c r="J41" s="413" t="s">
        <v>310</v>
      </c>
      <c r="K41" s="411" t="s">
        <v>310</v>
      </c>
      <c r="L41" s="414" t="s">
        <v>310</v>
      </c>
    </row>
    <row r="42" spans="1:12" ht="10.8" x14ac:dyDescent="0.25">
      <c r="A42" s="188"/>
      <c r="B42" s="328" t="s">
        <v>17</v>
      </c>
      <c r="C42" s="330"/>
      <c r="D42" s="324">
        <v>2021</v>
      </c>
      <c r="E42" s="411" t="s">
        <v>310</v>
      </c>
      <c r="F42" s="412" t="s">
        <v>310</v>
      </c>
      <c r="G42" s="413" t="s">
        <v>310</v>
      </c>
      <c r="H42" s="411" t="s">
        <v>310</v>
      </c>
      <c r="I42" s="412" t="s">
        <v>310</v>
      </c>
      <c r="J42" s="413" t="s">
        <v>310</v>
      </c>
      <c r="K42" s="411" t="s">
        <v>310</v>
      </c>
      <c r="L42" s="414" t="s">
        <v>310</v>
      </c>
    </row>
    <row r="43" spans="1:12" ht="10.8" x14ac:dyDescent="0.25">
      <c r="A43" s="188"/>
      <c r="B43" s="328" t="s">
        <v>17</v>
      </c>
      <c r="C43" s="330"/>
      <c r="D43" s="324">
        <v>2022</v>
      </c>
      <c r="E43" s="411">
        <v>3</v>
      </c>
      <c r="F43" s="412">
        <v>0</v>
      </c>
      <c r="G43" s="413">
        <v>3</v>
      </c>
      <c r="H43" s="411">
        <v>0</v>
      </c>
      <c r="I43" s="412">
        <v>0</v>
      </c>
      <c r="J43" s="413">
        <v>0</v>
      </c>
      <c r="K43" s="411">
        <v>0</v>
      </c>
      <c r="L43" s="414">
        <v>0</v>
      </c>
    </row>
    <row r="44" spans="1:12" ht="10.8" x14ac:dyDescent="0.25">
      <c r="A44" s="188"/>
      <c r="B44" s="323" t="s">
        <v>17</v>
      </c>
      <c r="C44" s="193"/>
      <c r="D44" s="324">
        <v>2023</v>
      </c>
      <c r="E44" s="418">
        <v>0</v>
      </c>
      <c r="F44" s="419">
        <v>0</v>
      </c>
      <c r="G44" s="420">
        <v>0</v>
      </c>
      <c r="H44" s="326">
        <v>0</v>
      </c>
      <c r="I44" s="421">
        <v>0</v>
      </c>
      <c r="J44" s="422">
        <v>0</v>
      </c>
      <c r="K44" s="423">
        <v>0</v>
      </c>
      <c r="L44" s="423">
        <v>0</v>
      </c>
    </row>
    <row r="45" spans="1:12" ht="6.6" customHeight="1" x14ac:dyDescent="0.25">
      <c r="A45" s="188"/>
      <c r="B45" s="323"/>
      <c r="C45" s="193"/>
      <c r="D45" s="405"/>
      <c r="E45" s="411"/>
      <c r="F45" s="412"/>
      <c r="G45" s="413"/>
      <c r="H45" s="411"/>
      <c r="I45" s="412"/>
      <c r="J45" s="413"/>
      <c r="K45" s="411"/>
      <c r="L45" s="414"/>
    </row>
    <row r="46" spans="1:12" ht="10.8" x14ac:dyDescent="0.25">
      <c r="A46" s="188">
        <v>7</v>
      </c>
      <c r="B46" s="328" t="s">
        <v>20</v>
      </c>
      <c r="C46" s="329" t="s">
        <v>21</v>
      </c>
      <c r="D46" s="324">
        <v>2019</v>
      </c>
      <c r="E46" s="411">
        <v>2</v>
      </c>
      <c r="F46" s="412">
        <v>0</v>
      </c>
      <c r="G46" s="413">
        <v>2</v>
      </c>
      <c r="H46" s="411">
        <v>4</v>
      </c>
      <c r="I46" s="412">
        <v>0</v>
      </c>
      <c r="J46" s="413">
        <v>4</v>
      </c>
      <c r="K46" s="411">
        <v>3</v>
      </c>
      <c r="L46" s="414">
        <v>44</v>
      </c>
    </row>
    <row r="47" spans="1:12" ht="10.8" x14ac:dyDescent="0.25">
      <c r="A47" s="188"/>
      <c r="B47" s="323" t="s">
        <v>20</v>
      </c>
      <c r="C47" s="193"/>
      <c r="D47" s="324">
        <v>2020</v>
      </c>
      <c r="E47" s="418">
        <v>2</v>
      </c>
      <c r="F47" s="419">
        <v>0</v>
      </c>
      <c r="G47" s="420">
        <v>2</v>
      </c>
      <c r="H47" s="418">
        <v>6</v>
      </c>
      <c r="I47" s="419">
        <v>0</v>
      </c>
      <c r="J47" s="420">
        <v>6</v>
      </c>
      <c r="K47" s="418">
        <v>2</v>
      </c>
      <c r="L47" s="424">
        <v>48</v>
      </c>
    </row>
    <row r="48" spans="1:12" ht="10.8" x14ac:dyDescent="0.25">
      <c r="A48" s="188"/>
      <c r="B48" s="323" t="s">
        <v>20</v>
      </c>
      <c r="C48" s="193"/>
      <c r="D48" s="324">
        <v>2021</v>
      </c>
      <c r="E48" s="418">
        <v>2</v>
      </c>
      <c r="F48" s="419">
        <v>0</v>
      </c>
      <c r="G48" s="420">
        <v>2</v>
      </c>
      <c r="H48" s="418">
        <v>1</v>
      </c>
      <c r="I48" s="419">
        <v>0</v>
      </c>
      <c r="J48" s="420">
        <v>1</v>
      </c>
      <c r="K48" s="418">
        <v>15</v>
      </c>
      <c r="L48" s="424">
        <v>34</v>
      </c>
    </row>
    <row r="49" spans="1:12" ht="10.8" x14ac:dyDescent="0.25">
      <c r="A49" s="188"/>
      <c r="B49" s="323" t="s">
        <v>20</v>
      </c>
      <c r="C49" s="193"/>
      <c r="D49" s="324">
        <v>2022</v>
      </c>
      <c r="E49" s="418">
        <v>0</v>
      </c>
      <c r="F49" s="419">
        <v>0</v>
      </c>
      <c r="G49" s="420">
        <v>0</v>
      </c>
      <c r="H49" s="418">
        <v>3</v>
      </c>
      <c r="I49" s="419">
        <v>0</v>
      </c>
      <c r="J49" s="420">
        <v>3</v>
      </c>
      <c r="K49" s="418">
        <v>1</v>
      </c>
      <c r="L49" s="424">
        <v>36</v>
      </c>
    </row>
    <row r="50" spans="1:12" ht="10.8" x14ac:dyDescent="0.25">
      <c r="A50" s="188"/>
      <c r="B50" s="323" t="s">
        <v>20</v>
      </c>
      <c r="C50" s="193"/>
      <c r="D50" s="324">
        <v>2023</v>
      </c>
      <c r="E50" s="418">
        <v>3</v>
      </c>
      <c r="F50" s="419">
        <v>0</v>
      </c>
      <c r="G50" s="422">
        <v>3</v>
      </c>
      <c r="H50" s="326">
        <v>0</v>
      </c>
      <c r="I50" s="421">
        <v>0</v>
      </c>
      <c r="J50" s="422">
        <v>0</v>
      </c>
      <c r="K50" s="423">
        <v>4</v>
      </c>
      <c r="L50" s="423">
        <v>32</v>
      </c>
    </row>
    <row r="51" spans="1:12" ht="6.6" customHeight="1" x14ac:dyDescent="0.25">
      <c r="A51" s="188"/>
      <c r="B51" s="323"/>
      <c r="C51" s="193"/>
      <c r="D51" s="405"/>
      <c r="E51" s="425"/>
      <c r="F51" s="409"/>
      <c r="G51" s="426"/>
      <c r="H51" s="425"/>
      <c r="I51" s="409"/>
      <c r="J51" s="426"/>
      <c r="K51" s="425"/>
      <c r="L51" s="427"/>
    </row>
    <row r="52" spans="1:12" ht="10.8" x14ac:dyDescent="0.25">
      <c r="A52" s="188">
        <v>8</v>
      </c>
      <c r="B52" s="323" t="s">
        <v>22</v>
      </c>
      <c r="C52" s="193" t="s">
        <v>23</v>
      </c>
      <c r="D52" s="324">
        <v>2019</v>
      </c>
      <c r="E52" s="326">
        <v>25</v>
      </c>
      <c r="F52" s="178">
        <v>0</v>
      </c>
      <c r="G52" s="422">
        <v>25</v>
      </c>
      <c r="H52" s="326">
        <v>30</v>
      </c>
      <c r="I52" s="178">
        <v>0</v>
      </c>
      <c r="J52" s="422">
        <v>30</v>
      </c>
      <c r="K52" s="326">
        <v>65</v>
      </c>
      <c r="L52" s="428">
        <v>384</v>
      </c>
    </row>
    <row r="53" spans="1:12" ht="10.8" x14ac:dyDescent="0.25">
      <c r="A53" s="188"/>
      <c r="B53" s="323" t="s">
        <v>22</v>
      </c>
      <c r="C53" s="193"/>
      <c r="D53" s="324">
        <v>2020</v>
      </c>
      <c r="E53" s="326">
        <v>26</v>
      </c>
      <c r="F53" s="178">
        <v>0</v>
      </c>
      <c r="G53" s="422">
        <v>26</v>
      </c>
      <c r="H53" s="326">
        <v>13</v>
      </c>
      <c r="I53" s="178">
        <v>0</v>
      </c>
      <c r="J53" s="422">
        <v>13</v>
      </c>
      <c r="K53" s="326">
        <v>94</v>
      </c>
      <c r="L53" s="428">
        <v>303</v>
      </c>
    </row>
    <row r="54" spans="1:12" ht="10.8" x14ac:dyDescent="0.25">
      <c r="A54" s="188"/>
      <c r="B54" s="323" t="s">
        <v>22</v>
      </c>
      <c r="C54" s="193"/>
      <c r="D54" s="324">
        <v>2021</v>
      </c>
      <c r="E54" s="326">
        <v>31</v>
      </c>
      <c r="F54" s="178">
        <v>0</v>
      </c>
      <c r="G54" s="422">
        <v>31</v>
      </c>
      <c r="H54" s="326">
        <v>24</v>
      </c>
      <c r="I54" s="178">
        <v>0</v>
      </c>
      <c r="J54" s="422">
        <v>24</v>
      </c>
      <c r="K54" s="326">
        <v>29</v>
      </c>
      <c r="L54" s="428">
        <v>298</v>
      </c>
    </row>
    <row r="55" spans="1:12" ht="10.8" x14ac:dyDescent="0.25">
      <c r="A55" s="188"/>
      <c r="B55" s="323" t="s">
        <v>22</v>
      </c>
      <c r="C55" s="193"/>
      <c r="D55" s="324">
        <v>2022</v>
      </c>
      <c r="E55" s="418">
        <v>37</v>
      </c>
      <c r="F55" s="419">
        <v>0</v>
      </c>
      <c r="G55" s="422">
        <v>37</v>
      </c>
      <c r="H55" s="326">
        <v>18</v>
      </c>
      <c r="I55" s="178">
        <v>0</v>
      </c>
      <c r="J55" s="422">
        <v>18</v>
      </c>
      <c r="K55" s="326">
        <v>28</v>
      </c>
      <c r="L55" s="428">
        <v>288</v>
      </c>
    </row>
    <row r="56" spans="1:12" ht="10.8" x14ac:dyDescent="0.25">
      <c r="A56" s="188"/>
      <c r="B56" s="323" t="s">
        <v>22</v>
      </c>
      <c r="C56" s="193"/>
      <c r="D56" s="324">
        <v>2023</v>
      </c>
      <c r="E56" s="418">
        <v>21</v>
      </c>
      <c r="F56" s="419">
        <v>0</v>
      </c>
      <c r="G56" s="422">
        <v>21</v>
      </c>
      <c r="H56" s="326">
        <v>50</v>
      </c>
      <c r="I56" s="421">
        <v>0</v>
      </c>
      <c r="J56" s="422">
        <v>50</v>
      </c>
      <c r="K56" s="423">
        <v>10</v>
      </c>
      <c r="L56" s="423">
        <v>328</v>
      </c>
    </row>
    <row r="57" spans="1:12" ht="6.6" customHeight="1" x14ac:dyDescent="0.25">
      <c r="A57" s="188"/>
      <c r="B57" s="323"/>
      <c r="C57" s="193"/>
      <c r="D57" s="324"/>
      <c r="E57" s="326"/>
      <c r="F57" s="178"/>
      <c r="G57" s="422"/>
      <c r="H57" s="326"/>
      <c r="I57" s="178"/>
      <c r="J57" s="422"/>
      <c r="K57" s="326"/>
      <c r="L57" s="428"/>
    </row>
    <row r="58" spans="1:12" ht="10.8" x14ac:dyDescent="0.25">
      <c r="A58" s="188">
        <v>9</v>
      </c>
      <c r="B58" s="323" t="s">
        <v>24</v>
      </c>
      <c r="C58" s="193" t="s">
        <v>25</v>
      </c>
      <c r="D58" s="324">
        <v>2019</v>
      </c>
      <c r="E58" s="418" t="s">
        <v>310</v>
      </c>
      <c r="F58" s="419" t="s">
        <v>310</v>
      </c>
      <c r="G58" s="420" t="s">
        <v>310</v>
      </c>
      <c r="H58" s="418" t="s">
        <v>310</v>
      </c>
      <c r="I58" s="419" t="s">
        <v>310</v>
      </c>
      <c r="J58" s="420" t="s">
        <v>310</v>
      </c>
      <c r="K58" s="418" t="s">
        <v>310</v>
      </c>
      <c r="L58" s="424" t="s">
        <v>310</v>
      </c>
    </row>
    <row r="59" spans="1:12" ht="10.8" x14ac:dyDescent="0.25">
      <c r="A59" s="188"/>
      <c r="B59" s="323" t="s">
        <v>24</v>
      </c>
      <c r="C59" s="193" t="s">
        <v>26</v>
      </c>
      <c r="D59" s="324">
        <v>2020</v>
      </c>
      <c r="E59" s="325" t="s">
        <v>310</v>
      </c>
      <c r="F59" s="188" t="s">
        <v>310</v>
      </c>
      <c r="G59" s="416" t="s">
        <v>310</v>
      </c>
      <c r="H59" s="325" t="s">
        <v>310</v>
      </c>
      <c r="I59" s="188" t="s">
        <v>310</v>
      </c>
      <c r="J59" s="416" t="s">
        <v>310</v>
      </c>
      <c r="K59" s="325" t="s">
        <v>310</v>
      </c>
      <c r="L59" s="414" t="s">
        <v>310</v>
      </c>
    </row>
    <row r="60" spans="1:12" ht="10.8" x14ac:dyDescent="0.25">
      <c r="A60" s="188"/>
      <c r="B60" s="323" t="s">
        <v>24</v>
      </c>
      <c r="C60" s="193" t="s">
        <v>27</v>
      </c>
      <c r="D60" s="324">
        <v>2021</v>
      </c>
      <c r="E60" s="325">
        <v>2</v>
      </c>
      <c r="F60" s="188">
        <v>9</v>
      </c>
      <c r="G60" s="416">
        <v>11</v>
      </c>
      <c r="H60" s="325">
        <v>2</v>
      </c>
      <c r="I60" s="188">
        <v>9</v>
      </c>
      <c r="J60" s="416">
        <v>11</v>
      </c>
      <c r="K60" s="325">
        <v>4</v>
      </c>
      <c r="L60" s="414">
        <v>70</v>
      </c>
    </row>
    <row r="61" spans="1:12" ht="10.8" x14ac:dyDescent="0.25">
      <c r="A61" s="188"/>
      <c r="B61" s="323" t="s">
        <v>24</v>
      </c>
      <c r="C61" s="193"/>
      <c r="D61" s="324">
        <v>2022</v>
      </c>
      <c r="E61" s="418">
        <v>5</v>
      </c>
      <c r="F61" s="419">
        <v>2</v>
      </c>
      <c r="G61" s="416">
        <v>7</v>
      </c>
      <c r="H61" s="188">
        <v>5</v>
      </c>
      <c r="I61" s="188">
        <v>2</v>
      </c>
      <c r="J61" s="188">
        <v>7</v>
      </c>
      <c r="K61" s="325">
        <v>10</v>
      </c>
      <c r="L61" s="414">
        <v>67</v>
      </c>
    </row>
    <row r="62" spans="1:12" ht="10.8" x14ac:dyDescent="0.25">
      <c r="A62" s="188"/>
      <c r="B62" s="323" t="s">
        <v>24</v>
      </c>
      <c r="C62" s="193"/>
      <c r="D62" s="324">
        <v>2023</v>
      </c>
      <c r="E62" s="418">
        <v>2</v>
      </c>
      <c r="F62" s="419">
        <v>4</v>
      </c>
      <c r="G62" s="422">
        <v>6</v>
      </c>
      <c r="H62" s="326">
        <v>2</v>
      </c>
      <c r="I62" s="421">
        <v>4</v>
      </c>
      <c r="J62" s="422">
        <v>6</v>
      </c>
      <c r="K62" s="423">
        <v>13</v>
      </c>
      <c r="L62" s="423">
        <v>60</v>
      </c>
    </row>
    <row r="63" spans="1:12" ht="6.6" customHeight="1" x14ac:dyDescent="0.25">
      <c r="A63" s="188"/>
      <c r="B63" s="323"/>
      <c r="C63" s="193"/>
      <c r="D63" s="324"/>
      <c r="E63" s="326"/>
      <c r="F63" s="178"/>
      <c r="G63" s="422"/>
      <c r="H63" s="326"/>
      <c r="I63" s="178"/>
      <c r="J63" s="422"/>
      <c r="K63" s="326"/>
      <c r="L63" s="428"/>
    </row>
    <row r="64" spans="1:12" ht="10.8" x14ac:dyDescent="0.25">
      <c r="A64" s="188">
        <v>10</v>
      </c>
      <c r="B64" s="323" t="s">
        <v>28</v>
      </c>
      <c r="C64" s="193" t="s">
        <v>29</v>
      </c>
      <c r="D64" s="324">
        <v>2019</v>
      </c>
      <c r="E64" s="418">
        <v>151</v>
      </c>
      <c r="F64" s="419">
        <v>132</v>
      </c>
      <c r="G64" s="420">
        <v>283</v>
      </c>
      <c r="H64" s="418">
        <v>206</v>
      </c>
      <c r="I64" s="419">
        <v>122</v>
      </c>
      <c r="J64" s="420">
        <v>328</v>
      </c>
      <c r="K64" s="418">
        <v>189</v>
      </c>
      <c r="L64" s="414">
        <v>2667</v>
      </c>
    </row>
    <row r="65" spans="1:12" ht="10.8" x14ac:dyDescent="0.25">
      <c r="A65" s="188"/>
      <c r="B65" s="323" t="s">
        <v>28</v>
      </c>
      <c r="C65" s="193"/>
      <c r="D65" s="324">
        <v>2020</v>
      </c>
      <c r="E65" s="418">
        <v>181</v>
      </c>
      <c r="F65" s="419">
        <v>154</v>
      </c>
      <c r="G65" s="420">
        <v>335</v>
      </c>
      <c r="H65" s="418">
        <v>132</v>
      </c>
      <c r="I65" s="419">
        <v>134</v>
      </c>
      <c r="J65" s="420">
        <v>266</v>
      </c>
      <c r="K65" s="418">
        <v>335</v>
      </c>
      <c r="L65" s="414">
        <v>2598</v>
      </c>
    </row>
    <row r="66" spans="1:12" ht="10.8" x14ac:dyDescent="0.25">
      <c r="A66" s="188"/>
      <c r="B66" s="323" t="s">
        <v>28</v>
      </c>
      <c r="C66" s="193"/>
      <c r="D66" s="324">
        <v>2021</v>
      </c>
      <c r="E66" s="418">
        <v>183</v>
      </c>
      <c r="F66" s="419">
        <v>142</v>
      </c>
      <c r="G66" s="420">
        <v>325</v>
      </c>
      <c r="H66" s="418">
        <v>159</v>
      </c>
      <c r="I66" s="419">
        <v>126</v>
      </c>
      <c r="J66" s="420">
        <v>285</v>
      </c>
      <c r="K66" s="418">
        <v>190</v>
      </c>
      <c r="L66" s="414">
        <v>2693</v>
      </c>
    </row>
    <row r="67" spans="1:12" ht="10.8" x14ac:dyDescent="0.25">
      <c r="A67" s="188"/>
      <c r="B67" s="323" t="s">
        <v>28</v>
      </c>
      <c r="C67" s="193"/>
      <c r="D67" s="324">
        <v>2022</v>
      </c>
      <c r="E67" s="418">
        <v>264</v>
      </c>
      <c r="F67" s="419">
        <v>136</v>
      </c>
      <c r="G67" s="420">
        <v>400</v>
      </c>
      <c r="H67" s="418">
        <v>84</v>
      </c>
      <c r="I67" s="188">
        <v>59</v>
      </c>
      <c r="J67" s="420">
        <v>143</v>
      </c>
      <c r="K67" s="418">
        <v>152</v>
      </c>
      <c r="L67" s="414">
        <v>2684</v>
      </c>
    </row>
    <row r="68" spans="1:12" ht="10.8" x14ac:dyDescent="0.25">
      <c r="A68" s="188"/>
      <c r="B68" s="323" t="s">
        <v>28</v>
      </c>
      <c r="C68" s="193"/>
      <c r="D68" s="324">
        <v>2023</v>
      </c>
      <c r="E68" s="418">
        <v>280</v>
      </c>
      <c r="F68" s="419">
        <v>117</v>
      </c>
      <c r="G68" s="422">
        <v>397</v>
      </c>
      <c r="H68" s="326">
        <v>84</v>
      </c>
      <c r="I68" s="421">
        <v>48</v>
      </c>
      <c r="J68" s="422">
        <v>132</v>
      </c>
      <c r="K68" s="423">
        <v>158</v>
      </c>
      <c r="L68" s="414">
        <v>2658</v>
      </c>
    </row>
    <row r="69" spans="1:12" ht="6.6" customHeight="1" x14ac:dyDescent="0.25">
      <c r="A69" s="188"/>
      <c r="B69" s="323"/>
      <c r="C69" s="193"/>
      <c r="D69" s="324"/>
      <c r="E69" s="326"/>
      <c r="F69" s="178"/>
      <c r="G69" s="422"/>
      <c r="H69" s="326"/>
      <c r="I69" s="178"/>
      <c r="J69" s="422"/>
      <c r="K69" s="326"/>
      <c r="L69" s="428"/>
    </row>
    <row r="70" spans="1:12" ht="10.8" x14ac:dyDescent="0.25">
      <c r="A70" s="188">
        <v>11</v>
      </c>
      <c r="B70" s="323" t="s">
        <v>30</v>
      </c>
      <c r="C70" s="193" t="s">
        <v>31</v>
      </c>
      <c r="D70" s="324">
        <v>2019</v>
      </c>
      <c r="E70" s="418" t="s">
        <v>310</v>
      </c>
      <c r="F70" s="419" t="s">
        <v>310</v>
      </c>
      <c r="G70" s="420" t="s">
        <v>310</v>
      </c>
      <c r="H70" s="418" t="s">
        <v>310</v>
      </c>
      <c r="I70" s="419" t="s">
        <v>310</v>
      </c>
      <c r="J70" s="420" t="s">
        <v>310</v>
      </c>
      <c r="K70" s="418" t="s">
        <v>310</v>
      </c>
      <c r="L70" s="424" t="s">
        <v>310</v>
      </c>
    </row>
    <row r="71" spans="1:12" ht="10.8" x14ac:dyDescent="0.25">
      <c r="A71" s="188"/>
      <c r="B71" s="323" t="s">
        <v>30</v>
      </c>
      <c r="C71" s="193"/>
      <c r="D71" s="324">
        <v>2020</v>
      </c>
      <c r="E71" s="325">
        <v>10</v>
      </c>
      <c r="F71" s="188">
        <v>15</v>
      </c>
      <c r="G71" s="416">
        <v>25</v>
      </c>
      <c r="H71" s="325">
        <v>9</v>
      </c>
      <c r="I71" s="188">
        <v>6</v>
      </c>
      <c r="J71" s="416">
        <v>15</v>
      </c>
      <c r="K71" s="325">
        <v>17</v>
      </c>
      <c r="L71" s="414">
        <v>247</v>
      </c>
    </row>
    <row r="72" spans="1:12" ht="10.8" x14ac:dyDescent="0.25">
      <c r="A72" s="188"/>
      <c r="B72" s="323" t="s">
        <v>30</v>
      </c>
      <c r="C72" s="193"/>
      <c r="D72" s="324">
        <v>2021</v>
      </c>
      <c r="E72" s="325">
        <v>11</v>
      </c>
      <c r="F72" s="188">
        <v>19</v>
      </c>
      <c r="G72" s="416">
        <v>30</v>
      </c>
      <c r="H72" s="325">
        <v>11</v>
      </c>
      <c r="I72" s="188">
        <v>7</v>
      </c>
      <c r="J72" s="416">
        <v>18</v>
      </c>
      <c r="K72" s="325">
        <v>10</v>
      </c>
      <c r="L72" s="414">
        <v>255</v>
      </c>
    </row>
    <row r="73" spans="1:12" ht="10.8" x14ac:dyDescent="0.25">
      <c r="A73" s="188"/>
      <c r="B73" s="323" t="s">
        <v>30</v>
      </c>
      <c r="C73" s="193"/>
      <c r="D73" s="324">
        <v>2022</v>
      </c>
      <c r="E73" s="325">
        <v>33</v>
      </c>
      <c r="F73" s="188">
        <v>21</v>
      </c>
      <c r="G73" s="416">
        <v>54</v>
      </c>
      <c r="H73" s="325">
        <v>28</v>
      </c>
      <c r="I73" s="429">
        <v>14</v>
      </c>
      <c r="J73" s="416">
        <v>42</v>
      </c>
      <c r="K73" s="325">
        <v>27</v>
      </c>
      <c r="L73" s="414">
        <v>270</v>
      </c>
    </row>
    <row r="74" spans="1:12" ht="10.8" x14ac:dyDescent="0.25">
      <c r="A74" s="188"/>
      <c r="B74" s="323" t="s">
        <v>30</v>
      </c>
      <c r="C74" s="193"/>
      <c r="D74" s="324">
        <v>2023</v>
      </c>
      <c r="E74" s="326">
        <v>14</v>
      </c>
      <c r="F74" s="178">
        <v>11</v>
      </c>
      <c r="G74" s="422">
        <v>25</v>
      </c>
      <c r="H74" s="326">
        <v>20</v>
      </c>
      <c r="I74" s="421">
        <v>12</v>
      </c>
      <c r="J74" s="422">
        <v>32</v>
      </c>
      <c r="K74" s="423">
        <v>7</v>
      </c>
      <c r="L74" s="423">
        <v>295</v>
      </c>
    </row>
    <row r="75" spans="1:12" ht="6.6" customHeight="1" x14ac:dyDescent="0.25">
      <c r="A75" s="188"/>
      <c r="B75" s="323"/>
      <c r="C75" s="193"/>
      <c r="D75" s="324"/>
      <c r="E75" s="326"/>
      <c r="F75" s="178"/>
      <c r="G75" s="422"/>
      <c r="H75" s="326"/>
      <c r="I75" s="178"/>
      <c r="J75" s="422"/>
      <c r="K75" s="326"/>
      <c r="L75" s="428"/>
    </row>
    <row r="76" spans="1:12" ht="10.8" x14ac:dyDescent="0.25">
      <c r="A76" s="188">
        <v>12</v>
      </c>
      <c r="B76" s="323" t="s">
        <v>32</v>
      </c>
      <c r="C76" s="193" t="s">
        <v>33</v>
      </c>
      <c r="D76" s="324">
        <v>2019</v>
      </c>
      <c r="E76" s="418">
        <v>75</v>
      </c>
      <c r="F76" s="419">
        <v>291</v>
      </c>
      <c r="G76" s="420">
        <v>366</v>
      </c>
      <c r="H76" s="418">
        <v>59</v>
      </c>
      <c r="I76" s="419">
        <v>172</v>
      </c>
      <c r="J76" s="420">
        <v>231</v>
      </c>
      <c r="K76" s="418">
        <v>171</v>
      </c>
      <c r="L76" s="414">
        <v>1927</v>
      </c>
    </row>
    <row r="77" spans="1:12" ht="10.8" x14ac:dyDescent="0.25">
      <c r="A77" s="188"/>
      <c r="B77" s="323" t="s">
        <v>32</v>
      </c>
      <c r="C77" s="193"/>
      <c r="D77" s="324">
        <v>2020</v>
      </c>
      <c r="E77" s="418">
        <v>75</v>
      </c>
      <c r="F77" s="419">
        <v>263</v>
      </c>
      <c r="G77" s="420">
        <v>338</v>
      </c>
      <c r="H77" s="418">
        <v>33</v>
      </c>
      <c r="I77" s="419">
        <v>189</v>
      </c>
      <c r="J77" s="420">
        <v>222</v>
      </c>
      <c r="K77" s="418">
        <v>154</v>
      </c>
      <c r="L77" s="414">
        <v>1995</v>
      </c>
    </row>
    <row r="78" spans="1:12" ht="10.8" x14ac:dyDescent="0.25">
      <c r="A78" s="188"/>
      <c r="B78" s="323" t="s">
        <v>32</v>
      </c>
      <c r="C78" s="193"/>
      <c r="D78" s="324">
        <v>2021</v>
      </c>
      <c r="E78" s="418">
        <v>89</v>
      </c>
      <c r="F78" s="419">
        <v>277</v>
      </c>
      <c r="G78" s="420">
        <v>366</v>
      </c>
      <c r="H78" s="418">
        <v>29</v>
      </c>
      <c r="I78" s="419">
        <v>141</v>
      </c>
      <c r="J78" s="420">
        <v>170</v>
      </c>
      <c r="K78" s="418">
        <v>95</v>
      </c>
      <c r="L78" s="414">
        <v>2070</v>
      </c>
    </row>
    <row r="79" spans="1:12" ht="10.8" x14ac:dyDescent="0.25">
      <c r="A79" s="188"/>
      <c r="B79" s="323" t="s">
        <v>32</v>
      </c>
      <c r="C79" s="193"/>
      <c r="D79" s="324">
        <v>2022</v>
      </c>
      <c r="E79" s="411">
        <v>89</v>
      </c>
      <c r="F79" s="412">
        <v>301</v>
      </c>
      <c r="G79" s="413">
        <v>390</v>
      </c>
      <c r="H79" s="411">
        <v>28</v>
      </c>
      <c r="I79" s="412">
        <v>181</v>
      </c>
      <c r="J79" s="413">
        <v>209</v>
      </c>
      <c r="K79" s="411">
        <v>203</v>
      </c>
      <c r="L79" s="414">
        <v>2076</v>
      </c>
    </row>
    <row r="80" spans="1:12" ht="10.8" x14ac:dyDescent="0.25">
      <c r="A80" s="188"/>
      <c r="B80" s="323" t="s">
        <v>32</v>
      </c>
      <c r="C80" s="193"/>
      <c r="D80" s="324">
        <v>2023</v>
      </c>
      <c r="E80" s="430">
        <v>96</v>
      </c>
      <c r="F80" s="188">
        <v>303</v>
      </c>
      <c r="G80" s="416">
        <v>399</v>
      </c>
      <c r="H80" s="325">
        <v>61</v>
      </c>
      <c r="I80" s="415">
        <v>196</v>
      </c>
      <c r="J80" s="416">
        <v>257</v>
      </c>
      <c r="K80" s="417">
        <v>195</v>
      </c>
      <c r="L80" s="417">
        <v>2138</v>
      </c>
    </row>
    <row r="81" spans="1:12" ht="6.6" customHeight="1" x14ac:dyDescent="0.25">
      <c r="A81" s="188"/>
      <c r="B81" s="323"/>
      <c r="C81" s="193"/>
      <c r="D81" s="324"/>
      <c r="E81" s="326"/>
      <c r="F81" s="178"/>
      <c r="G81" s="422"/>
      <c r="H81" s="326"/>
      <c r="I81" s="178"/>
      <c r="J81" s="422"/>
      <c r="K81" s="326"/>
      <c r="L81" s="428"/>
    </row>
    <row r="82" spans="1:12" ht="10.8" x14ac:dyDescent="0.25">
      <c r="A82" s="188">
        <v>13</v>
      </c>
      <c r="B82" s="323" t="s">
        <v>34</v>
      </c>
      <c r="C82" s="327" t="s">
        <v>35</v>
      </c>
      <c r="D82" s="324">
        <v>2019</v>
      </c>
      <c r="E82" s="411">
        <v>7</v>
      </c>
      <c r="F82" s="412">
        <v>47</v>
      </c>
      <c r="G82" s="413">
        <v>54</v>
      </c>
      <c r="H82" s="411">
        <v>16</v>
      </c>
      <c r="I82" s="412">
        <v>54</v>
      </c>
      <c r="J82" s="413">
        <v>70</v>
      </c>
      <c r="K82" s="411">
        <v>56</v>
      </c>
      <c r="L82" s="414">
        <v>713</v>
      </c>
    </row>
    <row r="83" spans="1:12" ht="10.8" x14ac:dyDescent="0.25">
      <c r="A83" s="188"/>
      <c r="B83" s="323" t="s">
        <v>34</v>
      </c>
      <c r="C83" s="193"/>
      <c r="D83" s="324">
        <v>2020</v>
      </c>
      <c r="E83" s="411">
        <v>5</v>
      </c>
      <c r="F83" s="412">
        <v>88</v>
      </c>
      <c r="G83" s="413">
        <v>93</v>
      </c>
      <c r="H83" s="411">
        <v>1</v>
      </c>
      <c r="I83" s="412">
        <v>49</v>
      </c>
      <c r="J83" s="413">
        <v>50</v>
      </c>
      <c r="K83" s="411">
        <v>71</v>
      </c>
      <c r="L83" s="414">
        <v>692</v>
      </c>
    </row>
    <row r="84" spans="1:12" ht="10.8" x14ac:dyDescent="0.25">
      <c r="A84" s="188"/>
      <c r="B84" s="323" t="s">
        <v>34</v>
      </c>
      <c r="C84" s="193"/>
      <c r="D84" s="324">
        <v>2021</v>
      </c>
      <c r="E84" s="411">
        <v>13</v>
      </c>
      <c r="F84" s="412">
        <v>93</v>
      </c>
      <c r="G84" s="413">
        <v>106</v>
      </c>
      <c r="H84" s="411">
        <v>6</v>
      </c>
      <c r="I84" s="412">
        <v>50</v>
      </c>
      <c r="J84" s="413">
        <v>56</v>
      </c>
      <c r="K84" s="411">
        <v>102</v>
      </c>
      <c r="L84" s="414">
        <v>646</v>
      </c>
    </row>
    <row r="85" spans="1:12" ht="10.8" x14ac:dyDescent="0.25">
      <c r="A85" s="188"/>
      <c r="B85" s="323" t="s">
        <v>34</v>
      </c>
      <c r="C85" s="193"/>
      <c r="D85" s="324">
        <v>2022</v>
      </c>
      <c r="E85" s="411">
        <v>6</v>
      </c>
      <c r="F85" s="412">
        <v>47</v>
      </c>
      <c r="G85" s="413">
        <v>53</v>
      </c>
      <c r="H85" s="411">
        <v>17</v>
      </c>
      <c r="I85" s="412">
        <v>75</v>
      </c>
      <c r="J85" s="413">
        <v>92</v>
      </c>
      <c r="K85" s="411">
        <v>90</v>
      </c>
      <c r="L85" s="414">
        <v>647</v>
      </c>
    </row>
    <row r="86" spans="1:12" ht="10.8" x14ac:dyDescent="0.25">
      <c r="A86" s="188"/>
      <c r="B86" s="323" t="s">
        <v>34</v>
      </c>
      <c r="C86" s="193"/>
      <c r="D86" s="324">
        <v>2023</v>
      </c>
      <c r="E86" s="411">
        <v>8</v>
      </c>
      <c r="F86" s="412">
        <v>49</v>
      </c>
      <c r="G86" s="413">
        <v>57</v>
      </c>
      <c r="H86" s="411">
        <v>6</v>
      </c>
      <c r="I86" s="412">
        <v>65</v>
      </c>
      <c r="J86" s="413">
        <v>71</v>
      </c>
      <c r="K86" s="411">
        <v>97</v>
      </c>
      <c r="L86" s="414">
        <v>621</v>
      </c>
    </row>
    <row r="87" spans="1:12" ht="6.6" customHeight="1" x14ac:dyDescent="0.25">
      <c r="A87" s="188"/>
      <c r="B87" s="323"/>
      <c r="C87" s="193"/>
      <c r="D87" s="324"/>
      <c r="E87" s="326"/>
      <c r="F87" s="178"/>
      <c r="G87" s="422"/>
      <c r="H87" s="326"/>
      <c r="I87" s="178"/>
      <c r="J87" s="422"/>
      <c r="K87" s="326"/>
      <c r="L87" s="428"/>
    </row>
    <row r="88" spans="1:12" ht="10.8" x14ac:dyDescent="0.25">
      <c r="A88" s="188">
        <v>14</v>
      </c>
      <c r="B88" s="323" t="s">
        <v>36</v>
      </c>
      <c r="C88" s="193" t="s">
        <v>37</v>
      </c>
      <c r="D88" s="324">
        <v>2019</v>
      </c>
      <c r="E88" s="411">
        <v>9</v>
      </c>
      <c r="F88" s="412">
        <v>73</v>
      </c>
      <c r="G88" s="413">
        <v>82</v>
      </c>
      <c r="H88" s="411">
        <v>7</v>
      </c>
      <c r="I88" s="412">
        <v>71</v>
      </c>
      <c r="J88" s="413">
        <v>78</v>
      </c>
      <c r="K88" s="411">
        <v>71</v>
      </c>
      <c r="L88" s="414">
        <v>879</v>
      </c>
    </row>
    <row r="89" spans="1:12" ht="10.8" x14ac:dyDescent="0.25">
      <c r="A89" s="188"/>
      <c r="B89" s="323" t="s">
        <v>36</v>
      </c>
      <c r="C89" s="193"/>
      <c r="D89" s="324">
        <v>2020</v>
      </c>
      <c r="E89" s="411">
        <v>9</v>
      </c>
      <c r="F89" s="412">
        <v>70</v>
      </c>
      <c r="G89" s="413">
        <v>79</v>
      </c>
      <c r="H89" s="411">
        <v>5</v>
      </c>
      <c r="I89" s="412">
        <v>81</v>
      </c>
      <c r="J89" s="413">
        <v>86</v>
      </c>
      <c r="K89" s="411">
        <v>58</v>
      </c>
      <c r="L89" s="414">
        <v>907</v>
      </c>
    </row>
    <row r="90" spans="1:12" ht="10.8" x14ac:dyDescent="0.25">
      <c r="A90" s="188"/>
      <c r="B90" s="323" t="s">
        <v>36</v>
      </c>
      <c r="C90" s="193"/>
      <c r="D90" s="324">
        <v>2021</v>
      </c>
      <c r="E90" s="411">
        <v>8</v>
      </c>
      <c r="F90" s="412">
        <v>131</v>
      </c>
      <c r="G90" s="413">
        <v>139</v>
      </c>
      <c r="H90" s="411">
        <v>8</v>
      </c>
      <c r="I90" s="412">
        <v>61</v>
      </c>
      <c r="J90" s="413">
        <v>69</v>
      </c>
      <c r="K90" s="411">
        <v>66</v>
      </c>
      <c r="L90" s="414">
        <v>910</v>
      </c>
    </row>
    <row r="91" spans="1:12" ht="10.8" x14ac:dyDescent="0.25">
      <c r="A91" s="188"/>
      <c r="B91" s="323" t="s">
        <v>36</v>
      </c>
      <c r="C91" s="193"/>
      <c r="D91" s="324">
        <v>2022</v>
      </c>
      <c r="E91" s="411">
        <v>15</v>
      </c>
      <c r="F91" s="412">
        <v>96</v>
      </c>
      <c r="G91" s="413">
        <v>111</v>
      </c>
      <c r="H91" s="411">
        <v>5</v>
      </c>
      <c r="I91" s="412">
        <v>78</v>
      </c>
      <c r="J91" s="413">
        <v>83</v>
      </c>
      <c r="K91" s="411">
        <v>78</v>
      </c>
      <c r="L91" s="414">
        <v>915</v>
      </c>
    </row>
    <row r="92" spans="1:12" ht="10.8" x14ac:dyDescent="0.25">
      <c r="A92" s="188"/>
      <c r="B92" s="323" t="s">
        <v>36</v>
      </c>
      <c r="C92" s="193"/>
      <c r="D92" s="324">
        <v>2023</v>
      </c>
      <c r="E92" s="411">
        <v>17</v>
      </c>
      <c r="F92" s="412">
        <v>74</v>
      </c>
      <c r="G92" s="413">
        <v>91</v>
      </c>
      <c r="H92" s="411">
        <v>11</v>
      </c>
      <c r="I92" s="412">
        <v>127</v>
      </c>
      <c r="J92" s="413">
        <v>138</v>
      </c>
      <c r="K92" s="411">
        <v>88</v>
      </c>
      <c r="L92" s="414">
        <v>965</v>
      </c>
    </row>
    <row r="93" spans="1:12" ht="6.6" customHeight="1" x14ac:dyDescent="0.25">
      <c r="A93" s="188"/>
      <c r="B93" s="323"/>
      <c r="C93" s="193"/>
      <c r="D93" s="324"/>
      <c r="E93" s="326"/>
      <c r="F93" s="178"/>
      <c r="G93" s="422"/>
      <c r="H93" s="326"/>
      <c r="I93" s="178"/>
      <c r="J93" s="422"/>
      <c r="K93" s="326"/>
      <c r="L93" s="428"/>
    </row>
    <row r="94" spans="1:12" ht="10.8" x14ac:dyDescent="0.25">
      <c r="A94" s="188">
        <v>15</v>
      </c>
      <c r="B94" s="323" t="s">
        <v>38</v>
      </c>
      <c r="C94" s="193" t="s">
        <v>39</v>
      </c>
      <c r="D94" s="324">
        <v>2019</v>
      </c>
      <c r="E94" s="411">
        <v>7323</v>
      </c>
      <c r="F94" s="412">
        <v>511</v>
      </c>
      <c r="G94" s="413">
        <v>7834</v>
      </c>
      <c r="H94" s="411">
        <v>2409</v>
      </c>
      <c r="I94" s="412">
        <v>318</v>
      </c>
      <c r="J94" s="413">
        <v>2727</v>
      </c>
      <c r="K94" s="411">
        <v>23</v>
      </c>
      <c r="L94" s="414">
        <v>12917</v>
      </c>
    </row>
    <row r="95" spans="1:12" ht="10.8" x14ac:dyDescent="0.25">
      <c r="A95" s="188"/>
      <c r="B95" s="323" t="s">
        <v>38</v>
      </c>
      <c r="C95" s="193"/>
      <c r="D95" s="324">
        <v>2020</v>
      </c>
      <c r="E95" s="411">
        <v>8329</v>
      </c>
      <c r="F95" s="412">
        <v>631</v>
      </c>
      <c r="G95" s="413">
        <v>8960</v>
      </c>
      <c r="H95" s="411">
        <v>2733</v>
      </c>
      <c r="I95" s="412">
        <v>257</v>
      </c>
      <c r="J95" s="413">
        <v>2990</v>
      </c>
      <c r="K95" s="411">
        <v>84</v>
      </c>
      <c r="L95" s="414">
        <v>15823</v>
      </c>
    </row>
    <row r="96" spans="1:12" ht="10.8" x14ac:dyDescent="0.25">
      <c r="A96" s="188"/>
      <c r="B96" s="323" t="s">
        <v>38</v>
      </c>
      <c r="C96" s="193"/>
      <c r="D96" s="324">
        <v>2021</v>
      </c>
      <c r="E96" s="411">
        <v>10539</v>
      </c>
      <c r="F96" s="412">
        <v>656</v>
      </c>
      <c r="G96" s="413">
        <v>11195</v>
      </c>
      <c r="H96" s="411">
        <v>3555</v>
      </c>
      <c r="I96" s="412">
        <v>424</v>
      </c>
      <c r="J96" s="413">
        <v>3979</v>
      </c>
      <c r="K96" s="411">
        <v>106</v>
      </c>
      <c r="L96" s="414">
        <v>19696</v>
      </c>
    </row>
    <row r="97" spans="1:12" ht="10.8" x14ac:dyDescent="0.25">
      <c r="A97" s="188"/>
      <c r="B97" s="323" t="s">
        <v>38</v>
      </c>
      <c r="C97" s="193"/>
      <c r="D97" s="324">
        <v>2022</v>
      </c>
      <c r="E97" s="411">
        <v>12333</v>
      </c>
      <c r="F97" s="412">
        <v>694</v>
      </c>
      <c r="G97" s="413">
        <v>13027</v>
      </c>
      <c r="H97" s="411">
        <v>3651</v>
      </c>
      <c r="I97" s="412">
        <v>375</v>
      </c>
      <c r="J97" s="413">
        <v>4026</v>
      </c>
      <c r="K97" s="411">
        <v>137</v>
      </c>
      <c r="L97" s="414">
        <v>23585</v>
      </c>
    </row>
    <row r="98" spans="1:12" ht="10.8" x14ac:dyDescent="0.25">
      <c r="A98" s="188"/>
      <c r="B98" s="323" t="s">
        <v>38</v>
      </c>
      <c r="C98" s="193"/>
      <c r="D98" s="324">
        <v>2023</v>
      </c>
      <c r="E98" s="411">
        <v>15528</v>
      </c>
      <c r="F98" s="412">
        <v>656</v>
      </c>
      <c r="G98" s="413">
        <v>16184</v>
      </c>
      <c r="H98" s="411">
        <v>8724</v>
      </c>
      <c r="I98" s="412">
        <v>576</v>
      </c>
      <c r="J98" s="413">
        <v>9300</v>
      </c>
      <c r="K98" s="411">
        <v>367</v>
      </c>
      <c r="L98" s="414">
        <v>32518</v>
      </c>
    </row>
    <row r="99" spans="1:12" ht="6.6" customHeight="1" x14ac:dyDescent="0.25">
      <c r="A99" s="188"/>
      <c r="B99" s="323"/>
      <c r="C99" s="193"/>
      <c r="D99" s="324"/>
      <c r="E99" s="326"/>
      <c r="F99" s="178"/>
      <c r="G99" s="422"/>
      <c r="H99" s="326"/>
      <c r="I99" s="178"/>
      <c r="J99" s="422"/>
      <c r="K99" s="326"/>
      <c r="L99" s="428"/>
    </row>
    <row r="100" spans="1:12" ht="34.200000000000003" customHeight="1" x14ac:dyDescent="0.25">
      <c r="A100" s="190"/>
      <c r="B100" s="189"/>
      <c r="C100" s="465" t="s">
        <v>1</v>
      </c>
      <c r="D100" s="464" t="s">
        <v>2</v>
      </c>
      <c r="E100" s="463" t="s">
        <v>477</v>
      </c>
      <c r="F100" s="431"/>
      <c r="G100" s="432"/>
      <c r="H100" s="466" t="s">
        <v>476</v>
      </c>
      <c r="I100" s="431"/>
      <c r="J100" s="431"/>
      <c r="K100" s="433" t="s">
        <v>470</v>
      </c>
      <c r="L100" s="404" t="s">
        <v>471</v>
      </c>
    </row>
    <row r="101" spans="1:12" ht="6.6" customHeight="1" x14ac:dyDescent="0.25">
      <c r="A101" s="188"/>
      <c r="B101" s="323"/>
      <c r="C101" s="193"/>
      <c r="D101" s="324"/>
      <c r="E101" s="326"/>
      <c r="F101" s="178"/>
      <c r="G101" s="422"/>
      <c r="H101" s="178"/>
      <c r="I101" s="178"/>
      <c r="J101" s="178"/>
      <c r="K101" s="325"/>
      <c r="L101" s="417"/>
    </row>
    <row r="102" spans="1:12" ht="10.8" x14ac:dyDescent="0.25">
      <c r="A102" s="188">
        <v>16</v>
      </c>
      <c r="B102" s="323" t="s">
        <v>40</v>
      </c>
      <c r="C102" s="193" t="s">
        <v>41</v>
      </c>
      <c r="D102" s="324">
        <v>2019</v>
      </c>
      <c r="E102" s="411">
        <v>19</v>
      </c>
      <c r="F102" s="412">
        <v>88</v>
      </c>
      <c r="G102" s="413">
        <v>107</v>
      </c>
      <c r="H102" s="411">
        <v>8</v>
      </c>
      <c r="I102" s="412">
        <v>100</v>
      </c>
      <c r="J102" s="413">
        <v>108</v>
      </c>
      <c r="K102" s="411">
        <v>45</v>
      </c>
      <c r="L102" s="414">
        <v>641</v>
      </c>
    </row>
    <row r="103" spans="1:12" ht="10.8" x14ac:dyDescent="0.25">
      <c r="A103" s="188"/>
      <c r="B103" s="323" t="s">
        <v>40</v>
      </c>
      <c r="C103" s="193"/>
      <c r="D103" s="324">
        <v>2020</v>
      </c>
      <c r="E103" s="411">
        <v>10</v>
      </c>
      <c r="F103" s="412">
        <v>118</v>
      </c>
      <c r="G103" s="413">
        <v>128</v>
      </c>
      <c r="H103" s="411">
        <v>12</v>
      </c>
      <c r="I103" s="412">
        <v>100</v>
      </c>
      <c r="J103" s="413">
        <v>112</v>
      </c>
      <c r="K103" s="411">
        <v>47</v>
      </c>
      <c r="L103" s="414">
        <v>706</v>
      </c>
    </row>
    <row r="104" spans="1:12" ht="10.8" x14ac:dyDescent="0.25">
      <c r="A104" s="188"/>
      <c r="B104" s="323" t="s">
        <v>40</v>
      </c>
      <c r="C104" s="193"/>
      <c r="D104" s="324">
        <v>2021</v>
      </c>
      <c r="E104" s="411">
        <v>16</v>
      </c>
      <c r="F104" s="412">
        <v>94</v>
      </c>
      <c r="G104" s="413">
        <v>110</v>
      </c>
      <c r="H104" s="411">
        <v>0</v>
      </c>
      <c r="I104" s="412">
        <v>83</v>
      </c>
      <c r="J104" s="413">
        <v>83</v>
      </c>
      <c r="K104" s="411">
        <v>35</v>
      </c>
      <c r="L104" s="414">
        <v>754</v>
      </c>
    </row>
    <row r="105" spans="1:12" ht="10.8" x14ac:dyDescent="0.25">
      <c r="A105" s="188"/>
      <c r="B105" s="323" t="s">
        <v>40</v>
      </c>
      <c r="C105" s="193"/>
      <c r="D105" s="324">
        <v>2022</v>
      </c>
      <c r="E105" s="411">
        <v>14</v>
      </c>
      <c r="F105" s="412">
        <v>113</v>
      </c>
      <c r="G105" s="413">
        <v>127</v>
      </c>
      <c r="H105" s="411">
        <v>16</v>
      </c>
      <c r="I105" s="412">
        <v>58</v>
      </c>
      <c r="J105" s="413">
        <v>74</v>
      </c>
      <c r="K105" s="411">
        <v>58</v>
      </c>
      <c r="L105" s="414">
        <v>770</v>
      </c>
    </row>
    <row r="106" spans="1:12" ht="10.8" x14ac:dyDescent="0.25">
      <c r="A106" s="188"/>
      <c r="B106" s="323" t="s">
        <v>40</v>
      </c>
      <c r="C106" s="193"/>
      <c r="D106" s="324">
        <v>2023</v>
      </c>
      <c r="E106" s="418">
        <v>23</v>
      </c>
      <c r="F106" s="419">
        <v>92</v>
      </c>
      <c r="G106" s="420">
        <v>115</v>
      </c>
      <c r="H106" s="418">
        <v>11</v>
      </c>
      <c r="I106" s="419">
        <v>54</v>
      </c>
      <c r="J106" s="420">
        <v>65</v>
      </c>
      <c r="K106" s="418">
        <v>34</v>
      </c>
      <c r="L106" s="424">
        <v>801</v>
      </c>
    </row>
    <row r="107" spans="1:12" ht="6.6" customHeight="1" x14ac:dyDescent="0.25">
      <c r="A107" s="188"/>
      <c r="B107" s="323"/>
      <c r="C107" s="193"/>
      <c r="D107" s="324"/>
      <c r="E107" s="411"/>
      <c r="F107" s="412"/>
      <c r="G107" s="413"/>
      <c r="H107" s="412"/>
      <c r="I107" s="412"/>
      <c r="J107" s="412"/>
      <c r="K107" s="414"/>
      <c r="L107" s="414"/>
    </row>
    <row r="108" spans="1:12" ht="10.8" x14ac:dyDescent="0.25">
      <c r="A108" s="188">
        <v>17</v>
      </c>
      <c r="B108" s="323" t="s">
        <v>44</v>
      </c>
      <c r="C108" s="193" t="s">
        <v>45</v>
      </c>
      <c r="D108" s="324">
        <v>2019</v>
      </c>
      <c r="E108" s="411">
        <v>2</v>
      </c>
      <c r="F108" s="412">
        <v>2</v>
      </c>
      <c r="G108" s="413">
        <v>4</v>
      </c>
      <c r="H108" s="411">
        <v>3</v>
      </c>
      <c r="I108" s="412">
        <v>3</v>
      </c>
      <c r="J108" s="413">
        <v>6</v>
      </c>
      <c r="K108" s="411">
        <v>1</v>
      </c>
      <c r="L108" s="414">
        <v>20</v>
      </c>
    </row>
    <row r="109" spans="1:12" ht="10.8" x14ac:dyDescent="0.25">
      <c r="A109" s="188"/>
      <c r="B109" s="323" t="s">
        <v>44</v>
      </c>
      <c r="C109" s="193"/>
      <c r="D109" s="324">
        <v>2020</v>
      </c>
      <c r="E109" s="411">
        <v>1</v>
      </c>
      <c r="F109" s="412">
        <v>6</v>
      </c>
      <c r="G109" s="413">
        <v>7</v>
      </c>
      <c r="H109" s="411">
        <v>1</v>
      </c>
      <c r="I109" s="412">
        <v>4</v>
      </c>
      <c r="J109" s="413">
        <v>5</v>
      </c>
      <c r="K109" s="411">
        <v>1</v>
      </c>
      <c r="L109" s="414">
        <v>19</v>
      </c>
    </row>
    <row r="110" spans="1:12" ht="10.8" x14ac:dyDescent="0.25">
      <c r="A110" s="188"/>
      <c r="B110" s="323" t="s">
        <v>44</v>
      </c>
      <c r="C110" s="193"/>
      <c r="D110" s="324">
        <v>2021</v>
      </c>
      <c r="E110" s="411">
        <v>0</v>
      </c>
      <c r="F110" s="412">
        <v>13</v>
      </c>
      <c r="G110" s="413">
        <v>13</v>
      </c>
      <c r="H110" s="411">
        <v>2</v>
      </c>
      <c r="I110" s="412">
        <v>0</v>
      </c>
      <c r="J110" s="413">
        <v>2</v>
      </c>
      <c r="K110" s="411">
        <v>0</v>
      </c>
      <c r="L110" s="414">
        <v>21</v>
      </c>
    </row>
    <row r="111" spans="1:12" ht="10.8" x14ac:dyDescent="0.25">
      <c r="A111" s="188"/>
      <c r="B111" s="323" t="s">
        <v>44</v>
      </c>
      <c r="C111" s="193"/>
      <c r="D111" s="324">
        <v>2022</v>
      </c>
      <c r="E111" s="411">
        <v>0</v>
      </c>
      <c r="F111" s="412">
        <v>7</v>
      </c>
      <c r="G111" s="413">
        <v>7</v>
      </c>
      <c r="H111" s="411">
        <v>0</v>
      </c>
      <c r="I111" s="412">
        <v>6</v>
      </c>
      <c r="J111" s="413">
        <v>6</v>
      </c>
      <c r="K111" s="411">
        <v>2</v>
      </c>
      <c r="L111" s="414">
        <v>26</v>
      </c>
    </row>
    <row r="112" spans="1:12" ht="10.8" x14ac:dyDescent="0.25">
      <c r="A112" s="188"/>
      <c r="B112" s="323" t="s">
        <v>44</v>
      </c>
      <c r="C112" s="193"/>
      <c r="D112" s="324">
        <v>2023</v>
      </c>
      <c r="E112" s="418">
        <v>0</v>
      </c>
      <c r="F112" s="419">
        <v>9</v>
      </c>
      <c r="G112" s="420">
        <v>9</v>
      </c>
      <c r="H112" s="418">
        <v>0</v>
      </c>
      <c r="I112" s="419">
        <v>9</v>
      </c>
      <c r="J112" s="420">
        <v>9</v>
      </c>
      <c r="K112" s="418">
        <v>3</v>
      </c>
      <c r="L112" s="424">
        <v>32</v>
      </c>
    </row>
    <row r="113" spans="1:12" ht="6.6" customHeight="1" x14ac:dyDescent="0.25">
      <c r="A113" s="188"/>
      <c r="B113" s="323"/>
      <c r="C113" s="193"/>
      <c r="D113" s="324"/>
      <c r="E113" s="326"/>
      <c r="F113" s="178"/>
      <c r="G113" s="422"/>
      <c r="H113" s="326"/>
      <c r="I113" s="178"/>
      <c r="J113" s="422"/>
      <c r="K113" s="326"/>
      <c r="L113" s="428"/>
    </row>
    <row r="114" spans="1:12" ht="10.8" x14ac:dyDescent="0.25">
      <c r="A114" s="188">
        <v>18</v>
      </c>
      <c r="B114" s="323" t="s">
        <v>46</v>
      </c>
      <c r="C114" s="193" t="s">
        <v>47</v>
      </c>
      <c r="D114" s="324">
        <v>2019</v>
      </c>
      <c r="E114" s="418">
        <v>52</v>
      </c>
      <c r="F114" s="419">
        <v>7</v>
      </c>
      <c r="G114" s="420">
        <v>59</v>
      </c>
      <c r="H114" s="418">
        <v>76</v>
      </c>
      <c r="I114" s="419">
        <v>3</v>
      </c>
      <c r="J114" s="420">
        <v>79</v>
      </c>
      <c r="K114" s="418">
        <v>70</v>
      </c>
      <c r="L114" s="414">
        <v>789</v>
      </c>
    </row>
    <row r="115" spans="1:12" ht="10.8" x14ac:dyDescent="0.25">
      <c r="A115" s="188"/>
      <c r="B115" s="323" t="s">
        <v>46</v>
      </c>
      <c r="C115" s="327" t="s">
        <v>48</v>
      </c>
      <c r="D115" s="324">
        <v>2020</v>
      </c>
      <c r="E115" s="418">
        <v>28</v>
      </c>
      <c r="F115" s="419">
        <v>9</v>
      </c>
      <c r="G115" s="420">
        <v>37</v>
      </c>
      <c r="H115" s="418">
        <v>53</v>
      </c>
      <c r="I115" s="419">
        <v>11</v>
      </c>
      <c r="J115" s="420">
        <v>64</v>
      </c>
      <c r="K115" s="418">
        <v>63</v>
      </c>
      <c r="L115" s="414">
        <v>790</v>
      </c>
    </row>
    <row r="116" spans="1:12" ht="10.8" x14ac:dyDescent="0.25">
      <c r="A116" s="188"/>
      <c r="B116" s="323" t="s">
        <v>46</v>
      </c>
      <c r="C116" s="193"/>
      <c r="D116" s="324">
        <v>2021</v>
      </c>
      <c r="E116" s="434">
        <v>53</v>
      </c>
      <c r="F116" s="435">
        <v>10</v>
      </c>
      <c r="G116" s="436">
        <v>63</v>
      </c>
      <c r="H116" s="434">
        <v>41</v>
      </c>
      <c r="I116" s="435">
        <v>10</v>
      </c>
      <c r="J116" s="436">
        <v>51</v>
      </c>
      <c r="K116" s="434">
        <v>45</v>
      </c>
      <c r="L116" s="414">
        <v>796</v>
      </c>
    </row>
    <row r="117" spans="1:12" ht="10.8" x14ac:dyDescent="0.25">
      <c r="A117" s="188"/>
      <c r="B117" s="323" t="s">
        <v>46</v>
      </c>
      <c r="C117" s="193"/>
      <c r="D117" s="324">
        <v>2022</v>
      </c>
      <c r="E117" s="418">
        <v>56</v>
      </c>
      <c r="F117" s="419">
        <v>3</v>
      </c>
      <c r="G117" s="420">
        <v>59</v>
      </c>
      <c r="H117" s="418">
        <v>37</v>
      </c>
      <c r="I117" s="435">
        <v>6</v>
      </c>
      <c r="J117" s="420">
        <v>43</v>
      </c>
      <c r="K117" s="411">
        <v>35</v>
      </c>
      <c r="L117" s="414">
        <v>804</v>
      </c>
    </row>
    <row r="118" spans="1:12" ht="10.8" x14ac:dyDescent="0.25">
      <c r="A118" s="188"/>
      <c r="B118" s="323" t="s">
        <v>46</v>
      </c>
      <c r="C118" s="193"/>
      <c r="D118" s="324">
        <v>2023</v>
      </c>
      <c r="E118" s="418">
        <v>38</v>
      </c>
      <c r="F118" s="419">
        <v>7</v>
      </c>
      <c r="G118" s="420">
        <v>45</v>
      </c>
      <c r="H118" s="418">
        <v>46</v>
      </c>
      <c r="I118" s="435">
        <v>2</v>
      </c>
      <c r="J118" s="420">
        <v>48</v>
      </c>
      <c r="K118" s="418">
        <v>21</v>
      </c>
      <c r="L118" s="424">
        <v>831</v>
      </c>
    </row>
    <row r="119" spans="1:12" ht="6.6" customHeight="1" x14ac:dyDescent="0.25">
      <c r="A119" s="188"/>
      <c r="B119" s="323"/>
      <c r="C119" s="193"/>
      <c r="D119" s="324"/>
      <c r="E119" s="326"/>
      <c r="F119" s="178"/>
      <c r="G119" s="422"/>
      <c r="H119" s="326"/>
      <c r="I119" s="178"/>
      <c r="J119" s="422"/>
      <c r="K119" s="326"/>
      <c r="L119" s="428"/>
    </row>
    <row r="120" spans="1:12" ht="10.8" x14ac:dyDescent="0.25">
      <c r="A120" s="188">
        <v>19</v>
      </c>
      <c r="B120" s="323" t="s">
        <v>49</v>
      </c>
      <c r="C120" s="327" t="s">
        <v>50</v>
      </c>
      <c r="D120" s="324">
        <v>2019</v>
      </c>
      <c r="E120" s="437">
        <v>49</v>
      </c>
      <c r="F120" s="438">
        <v>9</v>
      </c>
      <c r="G120" s="439">
        <v>58</v>
      </c>
      <c r="H120" s="437">
        <v>36</v>
      </c>
      <c r="I120" s="438">
        <v>6</v>
      </c>
      <c r="J120" s="439">
        <v>42</v>
      </c>
      <c r="K120" s="437">
        <v>93</v>
      </c>
      <c r="L120" s="414">
        <v>1141</v>
      </c>
    </row>
    <row r="121" spans="1:12" ht="10.8" x14ac:dyDescent="0.25">
      <c r="A121" s="188"/>
      <c r="B121" s="323" t="s">
        <v>49</v>
      </c>
      <c r="C121" s="193"/>
      <c r="D121" s="324">
        <v>2020</v>
      </c>
      <c r="E121" s="418">
        <v>26</v>
      </c>
      <c r="F121" s="419">
        <v>7</v>
      </c>
      <c r="G121" s="420">
        <v>33</v>
      </c>
      <c r="H121" s="418">
        <v>29</v>
      </c>
      <c r="I121" s="419">
        <v>8</v>
      </c>
      <c r="J121" s="420">
        <v>37</v>
      </c>
      <c r="K121" s="418">
        <v>93</v>
      </c>
      <c r="L121" s="414">
        <v>1085</v>
      </c>
    </row>
    <row r="122" spans="1:12" ht="10.8" x14ac:dyDescent="0.25">
      <c r="A122" s="188"/>
      <c r="B122" s="323" t="s">
        <v>49</v>
      </c>
      <c r="C122" s="193"/>
      <c r="D122" s="324">
        <v>2021</v>
      </c>
      <c r="E122" s="418">
        <v>29</v>
      </c>
      <c r="F122" s="419">
        <v>19</v>
      </c>
      <c r="G122" s="420">
        <v>48</v>
      </c>
      <c r="H122" s="418">
        <v>18</v>
      </c>
      <c r="I122" s="419">
        <v>3</v>
      </c>
      <c r="J122" s="420">
        <v>21</v>
      </c>
      <c r="K122" s="418">
        <v>108</v>
      </c>
      <c r="L122" s="414">
        <v>998</v>
      </c>
    </row>
    <row r="123" spans="1:12" ht="10.8" x14ac:dyDescent="0.25">
      <c r="A123" s="188"/>
      <c r="B123" s="323" t="s">
        <v>49</v>
      </c>
      <c r="C123" s="193"/>
      <c r="D123" s="324">
        <v>2022</v>
      </c>
      <c r="E123" s="325">
        <v>22</v>
      </c>
      <c r="F123" s="188">
        <v>5</v>
      </c>
      <c r="G123" s="416">
        <v>27</v>
      </c>
      <c r="H123" s="325">
        <v>14</v>
      </c>
      <c r="I123" s="188">
        <v>8</v>
      </c>
      <c r="J123" s="416">
        <v>22</v>
      </c>
      <c r="K123" s="325">
        <v>91</v>
      </c>
      <c r="L123" s="414">
        <v>929</v>
      </c>
    </row>
    <row r="124" spans="1:12" ht="10.8" x14ac:dyDescent="0.25">
      <c r="A124" s="188"/>
      <c r="B124" s="323" t="s">
        <v>49</v>
      </c>
      <c r="C124" s="193"/>
      <c r="D124" s="324">
        <v>2023</v>
      </c>
      <c r="E124" s="326">
        <v>24</v>
      </c>
      <c r="F124" s="178">
        <v>2</v>
      </c>
      <c r="G124" s="422">
        <v>26</v>
      </c>
      <c r="H124" s="326">
        <v>21</v>
      </c>
      <c r="I124" s="178">
        <v>11</v>
      </c>
      <c r="J124" s="422">
        <v>32</v>
      </c>
      <c r="K124" s="326">
        <v>72</v>
      </c>
      <c r="L124" s="424">
        <v>889</v>
      </c>
    </row>
    <row r="125" spans="1:12" ht="6.6" customHeight="1" x14ac:dyDescent="0.25">
      <c r="A125" s="188"/>
      <c r="B125" s="323"/>
      <c r="C125" s="193"/>
      <c r="D125" s="324"/>
      <c r="E125" s="326"/>
      <c r="F125" s="178"/>
      <c r="G125" s="422"/>
      <c r="H125" s="326"/>
      <c r="I125" s="178"/>
      <c r="J125" s="422"/>
      <c r="K125" s="326"/>
      <c r="L125" s="428"/>
    </row>
    <row r="126" spans="1:12" ht="10.8" x14ac:dyDescent="0.25">
      <c r="A126" s="188">
        <v>20</v>
      </c>
      <c r="B126" s="323" t="s">
        <v>51</v>
      </c>
      <c r="C126" s="193" t="s">
        <v>52</v>
      </c>
      <c r="D126" s="324">
        <v>2019</v>
      </c>
      <c r="E126" s="418">
        <v>5</v>
      </c>
      <c r="F126" s="419">
        <v>6</v>
      </c>
      <c r="G126" s="420">
        <v>11</v>
      </c>
      <c r="H126" s="418">
        <v>4</v>
      </c>
      <c r="I126" s="419">
        <v>0</v>
      </c>
      <c r="J126" s="420">
        <v>4</v>
      </c>
      <c r="K126" s="418">
        <v>7</v>
      </c>
      <c r="L126" s="414">
        <v>66</v>
      </c>
    </row>
    <row r="127" spans="1:12" ht="10.8" x14ac:dyDescent="0.25">
      <c r="A127" s="188"/>
      <c r="B127" s="323" t="s">
        <v>51</v>
      </c>
      <c r="C127" s="193"/>
      <c r="D127" s="324">
        <v>2020</v>
      </c>
      <c r="E127" s="418">
        <v>4</v>
      </c>
      <c r="F127" s="419">
        <v>6</v>
      </c>
      <c r="G127" s="420">
        <v>10</v>
      </c>
      <c r="H127" s="418">
        <v>0</v>
      </c>
      <c r="I127" s="419">
        <v>0</v>
      </c>
      <c r="J127" s="420">
        <v>0</v>
      </c>
      <c r="K127" s="418">
        <v>21</v>
      </c>
      <c r="L127" s="414">
        <v>45</v>
      </c>
    </row>
    <row r="128" spans="1:12" ht="10.8" x14ac:dyDescent="0.25">
      <c r="A128" s="188"/>
      <c r="B128" s="323" t="s">
        <v>51</v>
      </c>
      <c r="C128" s="193"/>
      <c r="D128" s="324">
        <v>2021</v>
      </c>
      <c r="E128" s="418">
        <v>3</v>
      </c>
      <c r="F128" s="419">
        <v>7</v>
      </c>
      <c r="G128" s="420">
        <v>10</v>
      </c>
      <c r="H128" s="418">
        <v>6</v>
      </c>
      <c r="I128" s="419">
        <v>0</v>
      </c>
      <c r="J128" s="420">
        <v>6</v>
      </c>
      <c r="K128" s="418">
        <v>8</v>
      </c>
      <c r="L128" s="414">
        <v>43</v>
      </c>
    </row>
    <row r="129" spans="1:12" ht="10.8" x14ac:dyDescent="0.25">
      <c r="A129" s="188"/>
      <c r="B129" s="323" t="s">
        <v>51</v>
      </c>
      <c r="C129" s="193"/>
      <c r="D129" s="324">
        <v>2022</v>
      </c>
      <c r="E129" s="325">
        <v>3</v>
      </c>
      <c r="F129" s="188">
        <v>3</v>
      </c>
      <c r="G129" s="416">
        <v>6</v>
      </c>
      <c r="H129" s="325">
        <v>1</v>
      </c>
      <c r="I129" s="188">
        <v>6</v>
      </c>
      <c r="J129" s="416">
        <v>7</v>
      </c>
      <c r="K129" s="325">
        <v>6</v>
      </c>
      <c r="L129" s="414">
        <v>44</v>
      </c>
    </row>
    <row r="130" spans="1:12" ht="10.8" x14ac:dyDescent="0.25">
      <c r="A130" s="188"/>
      <c r="B130" s="323" t="s">
        <v>51</v>
      </c>
      <c r="C130" s="193"/>
      <c r="D130" s="324">
        <v>2023</v>
      </c>
      <c r="E130" s="326">
        <v>4</v>
      </c>
      <c r="F130" s="178">
        <v>1</v>
      </c>
      <c r="G130" s="422">
        <v>5</v>
      </c>
      <c r="H130" s="326">
        <v>3</v>
      </c>
      <c r="I130" s="178">
        <v>3</v>
      </c>
      <c r="J130" s="422">
        <v>6</v>
      </c>
      <c r="K130" s="326">
        <v>5</v>
      </c>
      <c r="L130" s="424">
        <v>45</v>
      </c>
    </row>
    <row r="131" spans="1:12" ht="6.6" customHeight="1" x14ac:dyDescent="0.25">
      <c r="A131" s="188"/>
      <c r="B131" s="323"/>
      <c r="C131" s="193"/>
      <c r="D131" s="324"/>
      <c r="E131" s="326"/>
      <c r="F131" s="178"/>
      <c r="G131" s="422"/>
      <c r="H131" s="326"/>
      <c r="I131" s="178"/>
      <c r="J131" s="422"/>
      <c r="K131" s="326"/>
      <c r="L131" s="428"/>
    </row>
    <row r="132" spans="1:12" ht="10.8" x14ac:dyDescent="0.25">
      <c r="A132" s="188">
        <v>21</v>
      </c>
      <c r="B132" s="323" t="s">
        <v>53</v>
      </c>
      <c r="C132" s="329" t="s">
        <v>54</v>
      </c>
      <c r="D132" s="324">
        <v>2019</v>
      </c>
      <c r="E132" s="418">
        <v>18</v>
      </c>
      <c r="F132" s="419">
        <v>2</v>
      </c>
      <c r="G132" s="420">
        <v>20</v>
      </c>
      <c r="H132" s="418">
        <v>0</v>
      </c>
      <c r="I132" s="435">
        <v>0</v>
      </c>
      <c r="J132" s="420">
        <v>0</v>
      </c>
      <c r="K132" s="418">
        <v>0</v>
      </c>
      <c r="L132" s="414">
        <v>0</v>
      </c>
    </row>
    <row r="133" spans="1:12" ht="10.8" x14ac:dyDescent="0.25">
      <c r="A133" s="188"/>
      <c r="B133" s="323" t="s">
        <v>53</v>
      </c>
      <c r="C133" s="329" t="s">
        <v>55</v>
      </c>
      <c r="D133" s="324">
        <v>2020</v>
      </c>
      <c r="E133" s="326" t="s">
        <v>310</v>
      </c>
      <c r="F133" s="178" t="s">
        <v>310</v>
      </c>
      <c r="G133" s="422" t="s">
        <v>310</v>
      </c>
      <c r="H133" s="326" t="s">
        <v>310</v>
      </c>
      <c r="I133" s="421" t="s">
        <v>310</v>
      </c>
      <c r="J133" s="422" t="s">
        <v>310</v>
      </c>
      <c r="K133" s="326" t="s">
        <v>310</v>
      </c>
      <c r="L133" s="414" t="s">
        <v>310</v>
      </c>
    </row>
    <row r="134" spans="1:12" ht="10.8" x14ac:dyDescent="0.25">
      <c r="A134" s="188"/>
      <c r="B134" s="323" t="s">
        <v>53</v>
      </c>
      <c r="C134" s="193"/>
      <c r="D134" s="324">
        <v>2021</v>
      </c>
      <c r="E134" s="326">
        <v>4</v>
      </c>
      <c r="F134" s="178">
        <v>4</v>
      </c>
      <c r="G134" s="422">
        <v>8</v>
      </c>
      <c r="H134" s="326">
        <v>3</v>
      </c>
      <c r="I134" s="421">
        <v>2</v>
      </c>
      <c r="J134" s="422">
        <v>5</v>
      </c>
      <c r="K134" s="326">
        <v>0</v>
      </c>
      <c r="L134" s="414">
        <v>18</v>
      </c>
    </row>
    <row r="135" spans="1:12" ht="10.8" x14ac:dyDescent="0.25">
      <c r="A135" s="188"/>
      <c r="B135" s="323" t="s">
        <v>53</v>
      </c>
      <c r="C135" s="193"/>
      <c r="D135" s="324">
        <v>2022</v>
      </c>
      <c r="E135" s="437">
        <v>3</v>
      </c>
      <c r="F135" s="438">
        <v>10</v>
      </c>
      <c r="G135" s="439">
        <v>13</v>
      </c>
      <c r="H135" s="437">
        <v>5</v>
      </c>
      <c r="I135" s="438">
        <v>12</v>
      </c>
      <c r="J135" s="439">
        <v>17</v>
      </c>
      <c r="K135" s="437">
        <v>0</v>
      </c>
      <c r="L135" s="414">
        <v>35</v>
      </c>
    </row>
    <row r="136" spans="1:12" ht="10.8" x14ac:dyDescent="0.25">
      <c r="A136" s="188"/>
      <c r="B136" s="323" t="s">
        <v>53</v>
      </c>
      <c r="C136" s="193"/>
      <c r="D136" s="324">
        <v>2023</v>
      </c>
      <c r="E136" s="437">
        <v>3</v>
      </c>
      <c r="F136" s="438">
        <v>13</v>
      </c>
      <c r="G136" s="439">
        <v>16</v>
      </c>
      <c r="H136" s="437">
        <v>2</v>
      </c>
      <c r="I136" s="438">
        <v>0</v>
      </c>
      <c r="J136" s="439">
        <v>2</v>
      </c>
      <c r="K136" s="437">
        <v>0</v>
      </c>
      <c r="L136" s="424">
        <v>37</v>
      </c>
    </row>
    <row r="137" spans="1:12" ht="6.6" customHeight="1" x14ac:dyDescent="0.25">
      <c r="A137" s="188"/>
      <c r="B137" s="323"/>
      <c r="C137" s="193"/>
      <c r="D137" s="324"/>
      <c r="E137" s="326"/>
      <c r="F137" s="178"/>
      <c r="G137" s="422"/>
      <c r="H137" s="326"/>
      <c r="I137" s="178"/>
      <c r="J137" s="422"/>
      <c r="K137" s="326"/>
      <c r="L137" s="428"/>
    </row>
    <row r="138" spans="1:12" ht="10.8" x14ac:dyDescent="0.25">
      <c r="A138" s="188">
        <v>22</v>
      </c>
      <c r="B138" s="323" t="s">
        <v>56</v>
      </c>
      <c r="C138" s="193" t="s">
        <v>57</v>
      </c>
      <c r="D138" s="324">
        <v>2019</v>
      </c>
      <c r="E138" s="418">
        <v>9</v>
      </c>
      <c r="F138" s="419">
        <v>62</v>
      </c>
      <c r="G138" s="420">
        <v>71</v>
      </c>
      <c r="H138" s="418">
        <v>7</v>
      </c>
      <c r="I138" s="419">
        <v>68</v>
      </c>
      <c r="J138" s="420">
        <v>75</v>
      </c>
      <c r="K138" s="418">
        <v>34</v>
      </c>
      <c r="L138" s="424">
        <v>345</v>
      </c>
    </row>
    <row r="139" spans="1:12" ht="10.8" x14ac:dyDescent="0.25">
      <c r="A139" s="188"/>
      <c r="B139" s="323" t="s">
        <v>56</v>
      </c>
      <c r="C139" s="193"/>
      <c r="D139" s="324">
        <v>2020</v>
      </c>
      <c r="E139" s="418">
        <v>7</v>
      </c>
      <c r="F139" s="419">
        <v>71</v>
      </c>
      <c r="G139" s="420">
        <v>78</v>
      </c>
      <c r="H139" s="418">
        <v>1</v>
      </c>
      <c r="I139" s="419">
        <v>47</v>
      </c>
      <c r="J139" s="420">
        <v>48</v>
      </c>
      <c r="K139" s="418">
        <v>0</v>
      </c>
      <c r="L139" s="424">
        <v>379</v>
      </c>
    </row>
    <row r="140" spans="1:12" ht="10.8" x14ac:dyDescent="0.25">
      <c r="A140" s="188"/>
      <c r="B140" s="323" t="s">
        <v>56</v>
      </c>
      <c r="C140" s="193"/>
      <c r="D140" s="324">
        <v>2021</v>
      </c>
      <c r="E140" s="418">
        <v>4</v>
      </c>
      <c r="F140" s="419">
        <v>46</v>
      </c>
      <c r="G140" s="420">
        <v>50</v>
      </c>
      <c r="H140" s="418">
        <v>5</v>
      </c>
      <c r="I140" s="419">
        <v>18</v>
      </c>
      <c r="J140" s="420">
        <v>23</v>
      </c>
      <c r="K140" s="418">
        <v>14</v>
      </c>
      <c r="L140" s="424">
        <v>388</v>
      </c>
    </row>
    <row r="141" spans="1:12" ht="10.8" x14ac:dyDescent="0.25">
      <c r="A141" s="188"/>
      <c r="B141" s="323" t="s">
        <v>56</v>
      </c>
      <c r="C141" s="193"/>
      <c r="D141" s="324">
        <v>2022</v>
      </c>
      <c r="E141" s="418">
        <v>1</v>
      </c>
      <c r="F141" s="419">
        <v>97</v>
      </c>
      <c r="G141" s="420">
        <v>98</v>
      </c>
      <c r="H141" s="418">
        <v>1</v>
      </c>
      <c r="I141" s="419">
        <v>18</v>
      </c>
      <c r="J141" s="420">
        <v>19</v>
      </c>
      <c r="K141" s="418">
        <v>4</v>
      </c>
      <c r="L141" s="424">
        <v>403</v>
      </c>
    </row>
    <row r="142" spans="1:12" ht="10.8" x14ac:dyDescent="0.25">
      <c r="A142" s="188"/>
      <c r="B142" s="323" t="s">
        <v>56</v>
      </c>
      <c r="C142" s="193"/>
      <c r="D142" s="324">
        <v>2023</v>
      </c>
      <c r="E142" s="437">
        <v>14</v>
      </c>
      <c r="F142" s="438">
        <v>76</v>
      </c>
      <c r="G142" s="439">
        <v>90</v>
      </c>
      <c r="H142" s="437">
        <v>5</v>
      </c>
      <c r="I142" s="438">
        <v>13</v>
      </c>
      <c r="J142" s="439">
        <v>18</v>
      </c>
      <c r="K142" s="437">
        <v>4</v>
      </c>
      <c r="L142" s="424">
        <v>417</v>
      </c>
    </row>
    <row r="143" spans="1:12" ht="6.6" customHeight="1" x14ac:dyDescent="0.25">
      <c r="A143" s="188"/>
      <c r="B143" s="323"/>
      <c r="C143" s="193"/>
      <c r="D143" s="324"/>
      <c r="E143" s="326"/>
      <c r="F143" s="178"/>
      <c r="G143" s="422"/>
      <c r="H143" s="326"/>
      <c r="I143" s="178"/>
      <c r="J143" s="422"/>
      <c r="K143" s="326"/>
      <c r="L143" s="428"/>
    </row>
    <row r="144" spans="1:12" ht="10.8" x14ac:dyDescent="0.25">
      <c r="A144" s="188">
        <v>23</v>
      </c>
      <c r="B144" s="323" t="s">
        <v>58</v>
      </c>
      <c r="C144" s="193" t="s">
        <v>59</v>
      </c>
      <c r="D144" s="324">
        <v>2019</v>
      </c>
      <c r="E144" s="418">
        <v>1</v>
      </c>
      <c r="F144" s="419">
        <v>5</v>
      </c>
      <c r="G144" s="420">
        <v>6</v>
      </c>
      <c r="H144" s="418">
        <v>3</v>
      </c>
      <c r="I144" s="419">
        <v>2</v>
      </c>
      <c r="J144" s="420">
        <v>5</v>
      </c>
      <c r="K144" s="418">
        <v>0</v>
      </c>
      <c r="L144" s="424">
        <v>102</v>
      </c>
    </row>
    <row r="145" spans="1:12" ht="10.8" x14ac:dyDescent="0.25">
      <c r="A145" s="188"/>
      <c r="B145" s="323" t="s">
        <v>58</v>
      </c>
      <c r="C145" s="193"/>
      <c r="D145" s="324">
        <v>2020</v>
      </c>
      <c r="E145" s="425">
        <v>4</v>
      </c>
      <c r="F145" s="409">
        <v>6</v>
      </c>
      <c r="G145" s="426">
        <v>10</v>
      </c>
      <c r="H145" s="425">
        <v>0</v>
      </c>
      <c r="I145" s="409">
        <v>2</v>
      </c>
      <c r="J145" s="426">
        <v>2</v>
      </c>
      <c r="K145" s="425">
        <v>7</v>
      </c>
      <c r="L145" s="427">
        <v>97</v>
      </c>
    </row>
    <row r="146" spans="1:12" ht="10.8" x14ac:dyDescent="0.25">
      <c r="A146" s="188"/>
      <c r="B146" s="323" t="s">
        <v>58</v>
      </c>
      <c r="C146" s="193"/>
      <c r="D146" s="324">
        <v>2021</v>
      </c>
      <c r="E146" s="418">
        <v>0</v>
      </c>
      <c r="F146" s="419">
        <v>6</v>
      </c>
      <c r="G146" s="420">
        <v>6</v>
      </c>
      <c r="H146" s="418">
        <v>2</v>
      </c>
      <c r="I146" s="419">
        <v>6</v>
      </c>
      <c r="J146" s="420">
        <v>8</v>
      </c>
      <c r="K146" s="418">
        <v>6</v>
      </c>
      <c r="L146" s="424">
        <v>99</v>
      </c>
    </row>
    <row r="147" spans="1:12" ht="10.8" x14ac:dyDescent="0.25">
      <c r="A147" s="188"/>
      <c r="B147" s="323" t="s">
        <v>58</v>
      </c>
      <c r="C147" s="193"/>
      <c r="D147" s="324">
        <v>2022</v>
      </c>
      <c r="E147" s="418">
        <v>2</v>
      </c>
      <c r="F147" s="419">
        <v>3</v>
      </c>
      <c r="G147" s="420">
        <v>5</v>
      </c>
      <c r="H147" s="418">
        <v>1</v>
      </c>
      <c r="I147" s="419">
        <v>5</v>
      </c>
      <c r="J147" s="420">
        <v>6</v>
      </c>
      <c r="K147" s="418">
        <v>11</v>
      </c>
      <c r="L147" s="424">
        <v>94</v>
      </c>
    </row>
    <row r="148" spans="1:12" ht="10.8" x14ac:dyDescent="0.25">
      <c r="A148" s="188"/>
      <c r="B148" s="323" t="s">
        <v>58</v>
      </c>
      <c r="C148" s="193"/>
      <c r="D148" s="324">
        <v>2023</v>
      </c>
      <c r="E148" s="418">
        <v>2</v>
      </c>
      <c r="F148" s="419">
        <v>1</v>
      </c>
      <c r="G148" s="420">
        <v>3</v>
      </c>
      <c r="H148" s="418">
        <v>3</v>
      </c>
      <c r="I148" s="419">
        <v>0</v>
      </c>
      <c r="J148" s="420">
        <v>3</v>
      </c>
      <c r="K148" s="418">
        <v>6</v>
      </c>
      <c r="L148" s="424">
        <v>91</v>
      </c>
    </row>
    <row r="149" spans="1:12" ht="6.6" customHeight="1" x14ac:dyDescent="0.25">
      <c r="A149" s="188"/>
      <c r="B149" s="323"/>
      <c r="C149" s="193"/>
      <c r="D149" s="405"/>
      <c r="E149" s="425"/>
      <c r="F149" s="409"/>
      <c r="G149" s="426"/>
      <c r="H149" s="425"/>
      <c r="I149" s="409"/>
      <c r="J149" s="426"/>
      <c r="K149" s="425"/>
      <c r="L149" s="427"/>
    </row>
    <row r="150" spans="1:12" ht="10.8" x14ac:dyDescent="0.25">
      <c r="A150" s="188">
        <v>24</v>
      </c>
      <c r="B150" s="323" t="s">
        <v>60</v>
      </c>
      <c r="C150" s="193" t="s">
        <v>61</v>
      </c>
      <c r="D150" s="405">
        <v>2019</v>
      </c>
      <c r="E150" s="418" t="s">
        <v>310</v>
      </c>
      <c r="F150" s="419" t="s">
        <v>310</v>
      </c>
      <c r="G150" s="420" t="s">
        <v>310</v>
      </c>
      <c r="H150" s="418" t="s">
        <v>310</v>
      </c>
      <c r="I150" s="419" t="s">
        <v>310</v>
      </c>
      <c r="J150" s="420" t="s">
        <v>310</v>
      </c>
      <c r="K150" s="418" t="s">
        <v>310</v>
      </c>
      <c r="L150" s="424" t="s">
        <v>310</v>
      </c>
    </row>
    <row r="151" spans="1:12" ht="10.8" x14ac:dyDescent="0.25">
      <c r="A151" s="188"/>
      <c r="B151" s="323" t="s">
        <v>60</v>
      </c>
      <c r="C151" s="193"/>
      <c r="D151" s="405">
        <v>2020</v>
      </c>
      <c r="E151" s="418">
        <v>10</v>
      </c>
      <c r="F151" s="419">
        <v>24</v>
      </c>
      <c r="G151" s="420">
        <v>34</v>
      </c>
      <c r="H151" s="418">
        <v>2</v>
      </c>
      <c r="I151" s="419">
        <v>17</v>
      </c>
      <c r="J151" s="420">
        <v>19</v>
      </c>
      <c r="K151" s="418">
        <v>0</v>
      </c>
      <c r="L151" s="424">
        <v>404</v>
      </c>
    </row>
    <row r="152" spans="1:12" ht="10.8" x14ac:dyDescent="0.25">
      <c r="A152" s="188"/>
      <c r="B152" s="323" t="s">
        <v>60</v>
      </c>
      <c r="C152" s="193"/>
      <c r="D152" s="405">
        <v>2021</v>
      </c>
      <c r="E152" s="418">
        <v>13</v>
      </c>
      <c r="F152" s="419">
        <v>35</v>
      </c>
      <c r="G152" s="420">
        <v>48</v>
      </c>
      <c r="H152" s="418">
        <v>42</v>
      </c>
      <c r="I152" s="419">
        <v>34</v>
      </c>
      <c r="J152" s="420">
        <v>76</v>
      </c>
      <c r="K152" s="418">
        <v>0</v>
      </c>
      <c r="L152" s="424">
        <v>480</v>
      </c>
    </row>
    <row r="153" spans="1:12" ht="10.8" x14ac:dyDescent="0.25">
      <c r="A153" s="188"/>
      <c r="B153" s="323" t="s">
        <v>60</v>
      </c>
      <c r="C153" s="193"/>
      <c r="D153" s="405">
        <v>2022</v>
      </c>
      <c r="E153" s="418">
        <v>38</v>
      </c>
      <c r="F153" s="419">
        <v>49</v>
      </c>
      <c r="G153" s="420">
        <v>87</v>
      </c>
      <c r="H153" s="418">
        <v>8</v>
      </c>
      <c r="I153" s="419">
        <v>38</v>
      </c>
      <c r="J153" s="420">
        <v>46</v>
      </c>
      <c r="K153" s="418">
        <v>30</v>
      </c>
      <c r="L153" s="424">
        <v>496</v>
      </c>
    </row>
    <row r="154" spans="1:12" ht="10.8" x14ac:dyDescent="0.25">
      <c r="A154" s="188"/>
      <c r="B154" s="323" t="s">
        <v>60</v>
      </c>
      <c r="C154" s="193"/>
      <c r="D154" s="405">
        <v>2023</v>
      </c>
      <c r="E154" s="418">
        <v>41</v>
      </c>
      <c r="F154" s="419">
        <v>32</v>
      </c>
      <c r="G154" s="420">
        <v>73</v>
      </c>
      <c r="H154" s="418">
        <v>24</v>
      </c>
      <c r="I154" s="419">
        <v>39</v>
      </c>
      <c r="J154" s="420">
        <v>63</v>
      </c>
      <c r="K154" s="418">
        <v>33</v>
      </c>
      <c r="L154" s="424">
        <v>526</v>
      </c>
    </row>
    <row r="155" spans="1:12" ht="6.6" customHeight="1" x14ac:dyDescent="0.25">
      <c r="A155" s="188"/>
      <c r="B155" s="323"/>
      <c r="C155" s="193"/>
      <c r="D155" s="324"/>
      <c r="E155" s="326"/>
      <c r="F155" s="178"/>
      <c r="G155" s="422"/>
      <c r="H155" s="326"/>
      <c r="I155" s="178"/>
      <c r="J155" s="422"/>
      <c r="K155" s="326"/>
      <c r="L155" s="428"/>
    </row>
    <row r="156" spans="1:12" ht="10.8" x14ac:dyDescent="0.25">
      <c r="A156" s="188">
        <v>25</v>
      </c>
      <c r="B156" s="323" t="s">
        <v>62</v>
      </c>
      <c r="C156" s="329" t="s">
        <v>63</v>
      </c>
      <c r="D156" s="324">
        <v>2019</v>
      </c>
      <c r="E156" s="325">
        <v>50</v>
      </c>
      <c r="F156" s="188">
        <v>19</v>
      </c>
      <c r="G156" s="416">
        <v>69</v>
      </c>
      <c r="H156" s="325">
        <v>50</v>
      </c>
      <c r="I156" s="188">
        <v>9</v>
      </c>
      <c r="J156" s="416">
        <v>59</v>
      </c>
      <c r="K156" s="325">
        <v>26</v>
      </c>
      <c r="L156" s="414">
        <v>363</v>
      </c>
    </row>
    <row r="157" spans="1:12" ht="10.8" x14ac:dyDescent="0.25">
      <c r="A157" s="188"/>
      <c r="B157" s="323" t="s">
        <v>62</v>
      </c>
      <c r="C157" s="193"/>
      <c r="D157" s="324">
        <v>2020</v>
      </c>
      <c r="E157" s="325">
        <v>50</v>
      </c>
      <c r="F157" s="188">
        <v>16</v>
      </c>
      <c r="G157" s="416">
        <v>66</v>
      </c>
      <c r="H157" s="325">
        <v>33</v>
      </c>
      <c r="I157" s="188">
        <v>5</v>
      </c>
      <c r="J157" s="416">
        <v>38</v>
      </c>
      <c r="K157" s="325">
        <v>30</v>
      </c>
      <c r="L157" s="414">
        <v>371</v>
      </c>
    </row>
    <row r="158" spans="1:12" ht="10.8" x14ac:dyDescent="0.25">
      <c r="A158" s="188"/>
      <c r="B158" s="323" t="s">
        <v>62</v>
      </c>
      <c r="C158" s="193"/>
      <c r="D158" s="324">
        <v>2021</v>
      </c>
      <c r="E158" s="325">
        <v>47</v>
      </c>
      <c r="F158" s="188">
        <v>12</v>
      </c>
      <c r="G158" s="416">
        <v>59</v>
      </c>
      <c r="H158" s="325">
        <v>48</v>
      </c>
      <c r="I158" s="188">
        <v>3</v>
      </c>
      <c r="J158" s="416">
        <v>51</v>
      </c>
      <c r="K158" s="325">
        <v>8</v>
      </c>
      <c r="L158" s="414">
        <v>433</v>
      </c>
    </row>
    <row r="159" spans="1:12" ht="10.8" x14ac:dyDescent="0.25">
      <c r="A159" s="188"/>
      <c r="B159" s="323" t="s">
        <v>62</v>
      </c>
      <c r="C159" s="193"/>
      <c r="D159" s="324">
        <v>2022</v>
      </c>
      <c r="E159" s="325">
        <v>58</v>
      </c>
      <c r="F159" s="188">
        <v>14</v>
      </c>
      <c r="G159" s="416">
        <v>72</v>
      </c>
      <c r="H159" s="325">
        <v>50</v>
      </c>
      <c r="I159" s="188">
        <v>20</v>
      </c>
      <c r="J159" s="416">
        <v>70</v>
      </c>
      <c r="K159" s="325">
        <v>61</v>
      </c>
      <c r="L159" s="414">
        <v>442</v>
      </c>
    </row>
    <row r="160" spans="1:12" ht="10.8" x14ac:dyDescent="0.25">
      <c r="A160" s="188"/>
      <c r="B160" s="323" t="s">
        <v>62</v>
      </c>
      <c r="C160" s="193"/>
      <c r="D160" s="324">
        <v>2023</v>
      </c>
      <c r="E160" s="326">
        <v>40</v>
      </c>
      <c r="F160" s="178">
        <v>11</v>
      </c>
      <c r="G160" s="422">
        <v>51</v>
      </c>
      <c r="H160" s="326">
        <v>27</v>
      </c>
      <c r="I160" s="178">
        <v>12</v>
      </c>
      <c r="J160" s="422">
        <v>39</v>
      </c>
      <c r="K160" s="326">
        <v>34</v>
      </c>
      <c r="L160" s="424">
        <v>447</v>
      </c>
    </row>
    <row r="161" spans="1:12" ht="6.6" customHeight="1" x14ac:dyDescent="0.25">
      <c r="A161" s="333"/>
      <c r="B161" s="323"/>
      <c r="C161" s="193"/>
      <c r="D161" s="324"/>
      <c r="E161" s="326"/>
      <c r="F161" s="178"/>
      <c r="G161" s="422"/>
      <c r="H161" s="326"/>
      <c r="I161" s="178"/>
      <c r="J161" s="422"/>
      <c r="K161" s="326"/>
      <c r="L161" s="428"/>
    </row>
    <row r="162" spans="1:12" ht="10.8" x14ac:dyDescent="0.25">
      <c r="A162" s="188">
        <v>26</v>
      </c>
      <c r="B162" s="323" t="s">
        <v>65</v>
      </c>
      <c r="C162" s="329" t="s">
        <v>66</v>
      </c>
      <c r="D162" s="324">
        <v>2019</v>
      </c>
      <c r="E162" s="418">
        <v>7</v>
      </c>
      <c r="F162" s="419">
        <v>1</v>
      </c>
      <c r="G162" s="420">
        <v>8</v>
      </c>
      <c r="H162" s="418">
        <v>8</v>
      </c>
      <c r="I162" s="419">
        <v>0</v>
      </c>
      <c r="J162" s="420">
        <v>8</v>
      </c>
      <c r="K162" s="418">
        <v>4</v>
      </c>
      <c r="L162" s="424">
        <v>198</v>
      </c>
    </row>
    <row r="163" spans="1:12" ht="10.8" x14ac:dyDescent="0.25">
      <c r="A163" s="188"/>
      <c r="B163" s="323" t="s">
        <v>65</v>
      </c>
      <c r="C163" s="193"/>
      <c r="D163" s="324">
        <v>2020</v>
      </c>
      <c r="E163" s="418">
        <v>1</v>
      </c>
      <c r="F163" s="419">
        <v>5</v>
      </c>
      <c r="G163" s="420">
        <v>6</v>
      </c>
      <c r="H163" s="418">
        <v>1</v>
      </c>
      <c r="I163" s="419">
        <v>6</v>
      </c>
      <c r="J163" s="420">
        <v>7</v>
      </c>
      <c r="K163" s="418">
        <v>7</v>
      </c>
      <c r="L163" s="424">
        <v>198</v>
      </c>
    </row>
    <row r="164" spans="1:12" ht="10.8" x14ac:dyDescent="0.25">
      <c r="A164" s="188"/>
      <c r="B164" s="323" t="s">
        <v>65</v>
      </c>
      <c r="C164" s="193"/>
      <c r="D164" s="324">
        <v>2021</v>
      </c>
      <c r="E164" s="418">
        <v>1</v>
      </c>
      <c r="F164" s="419">
        <v>5</v>
      </c>
      <c r="G164" s="420">
        <v>6</v>
      </c>
      <c r="H164" s="418">
        <v>9</v>
      </c>
      <c r="I164" s="419">
        <v>1</v>
      </c>
      <c r="J164" s="420">
        <v>10</v>
      </c>
      <c r="K164" s="418">
        <v>4</v>
      </c>
      <c r="L164" s="424">
        <v>204</v>
      </c>
    </row>
    <row r="165" spans="1:12" ht="10.8" x14ac:dyDescent="0.25">
      <c r="A165" s="188"/>
      <c r="B165" s="323" t="s">
        <v>65</v>
      </c>
      <c r="C165" s="193"/>
      <c r="D165" s="324">
        <v>2022</v>
      </c>
      <c r="E165" s="418">
        <v>5</v>
      </c>
      <c r="F165" s="419">
        <v>0</v>
      </c>
      <c r="G165" s="420">
        <v>5</v>
      </c>
      <c r="H165" s="418">
        <v>5</v>
      </c>
      <c r="I165" s="419">
        <v>3</v>
      </c>
      <c r="J165" s="420">
        <v>8</v>
      </c>
      <c r="K165" s="418">
        <v>1</v>
      </c>
      <c r="L165" s="424">
        <v>211</v>
      </c>
    </row>
    <row r="166" spans="1:12" ht="10.8" x14ac:dyDescent="0.25">
      <c r="A166" s="188"/>
      <c r="B166" s="323" t="s">
        <v>65</v>
      </c>
      <c r="C166" s="193"/>
      <c r="D166" s="324">
        <v>2023</v>
      </c>
      <c r="E166" s="418" t="s">
        <v>310</v>
      </c>
      <c r="F166" s="419" t="s">
        <v>310</v>
      </c>
      <c r="G166" s="420" t="s">
        <v>310</v>
      </c>
      <c r="H166" s="418" t="s">
        <v>310</v>
      </c>
      <c r="I166" s="419" t="s">
        <v>310</v>
      </c>
      <c r="J166" s="420" t="s">
        <v>310</v>
      </c>
      <c r="K166" s="418" t="s">
        <v>310</v>
      </c>
      <c r="L166" s="424" t="s">
        <v>310</v>
      </c>
    </row>
    <row r="167" spans="1:12" ht="6.6" customHeight="1" x14ac:dyDescent="0.25">
      <c r="A167" s="188"/>
      <c r="B167" s="323"/>
      <c r="C167" s="193"/>
      <c r="D167" s="324"/>
      <c r="E167" s="326"/>
      <c r="F167" s="178"/>
      <c r="G167" s="422"/>
      <c r="H167" s="326"/>
      <c r="I167" s="178"/>
      <c r="J167" s="422"/>
      <c r="K167" s="326"/>
      <c r="L167" s="428"/>
    </row>
    <row r="168" spans="1:12" ht="10.8" x14ac:dyDescent="0.25">
      <c r="A168" s="188">
        <v>27</v>
      </c>
      <c r="B168" s="323" t="s">
        <v>67</v>
      </c>
      <c r="C168" s="193" t="s">
        <v>68</v>
      </c>
      <c r="D168" s="324">
        <v>2019</v>
      </c>
      <c r="E168" s="418">
        <v>101</v>
      </c>
      <c r="F168" s="419">
        <v>12</v>
      </c>
      <c r="G168" s="420">
        <v>113</v>
      </c>
      <c r="H168" s="418">
        <v>76</v>
      </c>
      <c r="I168" s="419">
        <v>9</v>
      </c>
      <c r="J168" s="420">
        <v>85</v>
      </c>
      <c r="K168" s="411">
        <v>151</v>
      </c>
      <c r="L168" s="414">
        <v>1124</v>
      </c>
    </row>
    <row r="169" spans="1:12" ht="10.8" x14ac:dyDescent="0.25">
      <c r="A169" s="188"/>
      <c r="B169" s="323" t="s">
        <v>67</v>
      </c>
      <c r="C169" s="193"/>
      <c r="D169" s="324">
        <v>2020</v>
      </c>
      <c r="E169" s="418">
        <v>81</v>
      </c>
      <c r="F169" s="419">
        <v>12</v>
      </c>
      <c r="G169" s="420">
        <v>93</v>
      </c>
      <c r="H169" s="418">
        <v>76</v>
      </c>
      <c r="I169" s="419">
        <v>2</v>
      </c>
      <c r="J169" s="420">
        <v>78</v>
      </c>
      <c r="K169" s="411">
        <v>157</v>
      </c>
      <c r="L169" s="414">
        <v>1045</v>
      </c>
    </row>
    <row r="170" spans="1:12" ht="10.8" x14ac:dyDescent="0.25">
      <c r="A170" s="188"/>
      <c r="B170" s="323" t="s">
        <v>67</v>
      </c>
      <c r="C170" s="193"/>
      <c r="D170" s="324">
        <v>2021</v>
      </c>
      <c r="E170" s="418">
        <v>97</v>
      </c>
      <c r="F170" s="419">
        <v>15</v>
      </c>
      <c r="G170" s="420">
        <v>112</v>
      </c>
      <c r="H170" s="418">
        <v>78</v>
      </c>
      <c r="I170" s="419">
        <v>10</v>
      </c>
      <c r="J170" s="420">
        <v>88</v>
      </c>
      <c r="K170" s="411">
        <v>176</v>
      </c>
      <c r="L170" s="414">
        <v>957</v>
      </c>
    </row>
    <row r="171" spans="1:12" ht="10.8" x14ac:dyDescent="0.25">
      <c r="A171" s="188"/>
      <c r="B171" s="323" t="s">
        <v>67</v>
      </c>
      <c r="C171" s="193"/>
      <c r="D171" s="324">
        <v>2022</v>
      </c>
      <c r="E171" s="418">
        <v>100</v>
      </c>
      <c r="F171" s="419">
        <v>17</v>
      </c>
      <c r="G171" s="420">
        <v>117</v>
      </c>
      <c r="H171" s="418">
        <v>65</v>
      </c>
      <c r="I171" s="419">
        <v>5</v>
      </c>
      <c r="J171" s="420">
        <v>70</v>
      </c>
      <c r="K171" s="411">
        <v>122</v>
      </c>
      <c r="L171" s="414">
        <v>905</v>
      </c>
    </row>
    <row r="172" spans="1:12" ht="10.8" x14ac:dyDescent="0.25">
      <c r="A172" s="188"/>
      <c r="B172" s="323" t="s">
        <v>67</v>
      </c>
      <c r="C172" s="193"/>
      <c r="D172" s="324">
        <v>2023</v>
      </c>
      <c r="E172" s="418">
        <v>92</v>
      </c>
      <c r="F172" s="419">
        <v>25</v>
      </c>
      <c r="G172" s="420">
        <v>117</v>
      </c>
      <c r="H172" s="418">
        <v>81</v>
      </c>
      <c r="I172" s="419">
        <v>20</v>
      </c>
      <c r="J172" s="420">
        <v>101</v>
      </c>
      <c r="K172" s="418">
        <v>133</v>
      </c>
      <c r="L172" s="424">
        <v>873</v>
      </c>
    </row>
    <row r="173" spans="1:12" ht="6.6" customHeight="1" x14ac:dyDescent="0.25">
      <c r="A173" s="188"/>
      <c r="B173" s="323"/>
      <c r="C173" s="193"/>
      <c r="D173" s="324"/>
      <c r="E173" s="326"/>
      <c r="F173" s="178"/>
      <c r="G173" s="422"/>
      <c r="H173" s="326"/>
      <c r="I173" s="178"/>
      <c r="J173" s="422"/>
      <c r="K173" s="326"/>
      <c r="L173" s="428"/>
    </row>
    <row r="174" spans="1:12" ht="10.8" x14ac:dyDescent="0.25">
      <c r="A174" s="188">
        <v>28</v>
      </c>
      <c r="B174" s="323" t="s">
        <v>69</v>
      </c>
      <c r="C174" s="193" t="s">
        <v>70</v>
      </c>
      <c r="D174" s="324">
        <v>2019</v>
      </c>
      <c r="E174" s="418">
        <v>28</v>
      </c>
      <c r="F174" s="419">
        <v>159</v>
      </c>
      <c r="G174" s="420">
        <v>187</v>
      </c>
      <c r="H174" s="418">
        <v>31</v>
      </c>
      <c r="I174" s="419">
        <v>203</v>
      </c>
      <c r="J174" s="420">
        <v>234</v>
      </c>
      <c r="K174" s="411">
        <v>54</v>
      </c>
      <c r="L174" s="414">
        <v>1381</v>
      </c>
    </row>
    <row r="175" spans="1:12" ht="10.8" x14ac:dyDescent="0.25">
      <c r="A175" s="188"/>
      <c r="B175" s="323" t="s">
        <v>69</v>
      </c>
      <c r="C175" s="193" t="s">
        <v>71</v>
      </c>
      <c r="D175" s="324">
        <v>2020</v>
      </c>
      <c r="E175" s="418">
        <v>19</v>
      </c>
      <c r="F175" s="419">
        <v>111</v>
      </c>
      <c r="G175" s="420">
        <v>130</v>
      </c>
      <c r="H175" s="419">
        <v>19</v>
      </c>
      <c r="I175" s="419">
        <v>58</v>
      </c>
      <c r="J175" s="419">
        <v>77</v>
      </c>
      <c r="K175" s="411">
        <v>80</v>
      </c>
      <c r="L175" s="414">
        <v>1166</v>
      </c>
    </row>
    <row r="176" spans="1:12" ht="10.8" x14ac:dyDescent="0.25">
      <c r="A176" s="188"/>
      <c r="B176" s="323" t="s">
        <v>69</v>
      </c>
      <c r="C176" s="193"/>
      <c r="D176" s="324">
        <v>2021</v>
      </c>
      <c r="E176" s="418">
        <v>169</v>
      </c>
      <c r="F176" s="419">
        <v>240</v>
      </c>
      <c r="G176" s="420">
        <v>409</v>
      </c>
      <c r="H176" s="419">
        <v>27</v>
      </c>
      <c r="I176" s="419">
        <v>30</v>
      </c>
      <c r="J176" s="419">
        <v>57</v>
      </c>
      <c r="K176" s="411">
        <v>78</v>
      </c>
      <c r="L176" s="414">
        <v>1145</v>
      </c>
    </row>
    <row r="177" spans="1:13" ht="10.8" x14ac:dyDescent="0.25">
      <c r="A177" s="188"/>
      <c r="B177" s="323" t="s">
        <v>69</v>
      </c>
      <c r="C177" s="193"/>
      <c r="D177" s="324">
        <v>2022</v>
      </c>
      <c r="E177" s="411">
        <v>1535</v>
      </c>
      <c r="F177" s="419">
        <v>167</v>
      </c>
      <c r="G177" s="413">
        <v>1702</v>
      </c>
      <c r="H177" s="419">
        <v>64</v>
      </c>
      <c r="I177" s="419">
        <v>3</v>
      </c>
      <c r="J177" s="419">
        <v>67</v>
      </c>
      <c r="K177" s="411">
        <v>64</v>
      </c>
      <c r="L177" s="414">
        <v>1146</v>
      </c>
    </row>
    <row r="178" spans="1:13" ht="12.45" customHeight="1" x14ac:dyDescent="0.25">
      <c r="A178" s="188"/>
      <c r="B178" s="323" t="s">
        <v>69</v>
      </c>
      <c r="C178" s="193"/>
      <c r="D178" s="324">
        <v>2023</v>
      </c>
      <c r="E178" s="418">
        <v>759</v>
      </c>
      <c r="F178" s="419">
        <v>60</v>
      </c>
      <c r="G178" s="420">
        <v>819</v>
      </c>
      <c r="H178" s="419">
        <v>796</v>
      </c>
      <c r="I178" s="412">
        <v>22042</v>
      </c>
      <c r="J178" s="412">
        <v>22838</v>
      </c>
      <c r="K178" s="411">
        <v>290</v>
      </c>
      <c r="L178" s="414">
        <v>23694</v>
      </c>
      <c r="M178" s="336" t="s">
        <v>191</v>
      </c>
    </row>
    <row r="179" spans="1:13" ht="6.6" customHeight="1" x14ac:dyDescent="0.25">
      <c r="A179" s="188"/>
      <c r="B179" s="323"/>
      <c r="C179" s="193"/>
      <c r="D179" s="324"/>
      <c r="E179" s="326"/>
      <c r="F179" s="178"/>
      <c r="G179" s="422"/>
      <c r="H179" s="326"/>
      <c r="I179" s="178"/>
      <c r="J179" s="422"/>
      <c r="K179" s="326"/>
      <c r="L179" s="428"/>
      <c r="M179" s="337"/>
    </row>
    <row r="180" spans="1:13" ht="10.8" x14ac:dyDescent="0.25">
      <c r="A180" s="188">
        <v>29</v>
      </c>
      <c r="B180" s="323" t="s">
        <v>72</v>
      </c>
      <c r="C180" s="193" t="s">
        <v>73</v>
      </c>
      <c r="D180" s="324">
        <v>2019</v>
      </c>
      <c r="E180" s="418">
        <v>0</v>
      </c>
      <c r="F180" s="419">
        <v>5</v>
      </c>
      <c r="G180" s="420">
        <v>5</v>
      </c>
      <c r="H180" s="418">
        <v>0</v>
      </c>
      <c r="I180" s="419">
        <v>1</v>
      </c>
      <c r="J180" s="420">
        <v>1</v>
      </c>
      <c r="K180" s="418">
        <v>13</v>
      </c>
      <c r="L180" s="424">
        <v>201</v>
      </c>
    </row>
    <row r="181" spans="1:13" ht="10.8" x14ac:dyDescent="0.25">
      <c r="A181" s="188"/>
      <c r="B181" s="323" t="s">
        <v>72</v>
      </c>
      <c r="C181" s="193"/>
      <c r="D181" s="324">
        <v>2020</v>
      </c>
      <c r="E181" s="418">
        <v>0</v>
      </c>
      <c r="F181" s="419">
        <v>17</v>
      </c>
      <c r="G181" s="420">
        <v>17</v>
      </c>
      <c r="H181" s="418">
        <v>0</v>
      </c>
      <c r="I181" s="419">
        <v>0</v>
      </c>
      <c r="J181" s="420">
        <v>0</v>
      </c>
      <c r="K181" s="418">
        <v>0</v>
      </c>
      <c r="L181" s="424">
        <v>205</v>
      </c>
    </row>
    <row r="182" spans="1:13" ht="10.8" x14ac:dyDescent="0.25">
      <c r="A182" s="188"/>
      <c r="B182" s="323" t="s">
        <v>72</v>
      </c>
      <c r="C182" s="193"/>
      <c r="D182" s="324">
        <v>2021</v>
      </c>
      <c r="E182" s="418">
        <v>6</v>
      </c>
      <c r="F182" s="419">
        <v>15</v>
      </c>
      <c r="G182" s="420">
        <v>21</v>
      </c>
      <c r="H182" s="418">
        <v>0</v>
      </c>
      <c r="I182" s="419">
        <v>2</v>
      </c>
      <c r="J182" s="420">
        <v>2</v>
      </c>
      <c r="K182" s="418">
        <v>0</v>
      </c>
      <c r="L182" s="424">
        <v>207</v>
      </c>
    </row>
    <row r="183" spans="1:13" ht="10.8" x14ac:dyDescent="0.25">
      <c r="A183" s="188"/>
      <c r="B183" s="323" t="s">
        <v>72</v>
      </c>
      <c r="C183" s="193"/>
      <c r="D183" s="324">
        <v>2022</v>
      </c>
      <c r="E183" s="418">
        <v>0</v>
      </c>
      <c r="F183" s="419">
        <v>9</v>
      </c>
      <c r="G183" s="420">
        <v>9</v>
      </c>
      <c r="H183" s="418">
        <v>0</v>
      </c>
      <c r="I183" s="419">
        <v>10</v>
      </c>
      <c r="J183" s="420">
        <v>10</v>
      </c>
      <c r="K183" s="418">
        <v>0</v>
      </c>
      <c r="L183" s="424">
        <v>217</v>
      </c>
    </row>
    <row r="184" spans="1:13" ht="12.45" customHeight="1" x14ac:dyDescent="0.25">
      <c r="A184" s="188"/>
      <c r="B184" s="323" t="s">
        <v>72</v>
      </c>
      <c r="C184" s="193"/>
      <c r="D184" s="324">
        <v>2023</v>
      </c>
      <c r="E184" s="418">
        <v>1</v>
      </c>
      <c r="F184" s="419">
        <v>12</v>
      </c>
      <c r="G184" s="420">
        <v>13</v>
      </c>
      <c r="H184" s="418">
        <v>0</v>
      </c>
      <c r="I184" s="419">
        <v>4</v>
      </c>
      <c r="J184" s="420">
        <v>4</v>
      </c>
      <c r="K184" s="418">
        <v>0</v>
      </c>
      <c r="L184" s="424">
        <v>221</v>
      </c>
    </row>
    <row r="185" spans="1:13" ht="6.6" customHeight="1" x14ac:dyDescent="0.25">
      <c r="A185" s="188"/>
      <c r="B185" s="323"/>
      <c r="C185" s="193"/>
      <c r="D185" s="405"/>
      <c r="E185" s="406"/>
      <c r="F185" s="407"/>
      <c r="G185" s="408"/>
      <c r="H185" s="406"/>
      <c r="I185" s="409"/>
      <c r="J185" s="408"/>
      <c r="K185" s="406"/>
      <c r="L185" s="410"/>
    </row>
    <row r="186" spans="1:13" ht="10.8" x14ac:dyDescent="0.25">
      <c r="A186" s="188">
        <v>30</v>
      </c>
      <c r="B186" s="323" t="s">
        <v>195</v>
      </c>
      <c r="C186" s="193" t="s">
        <v>74</v>
      </c>
      <c r="D186" s="324">
        <v>2021</v>
      </c>
      <c r="E186" s="411" t="s">
        <v>310</v>
      </c>
      <c r="F186" s="412" t="s">
        <v>310</v>
      </c>
      <c r="G186" s="413" t="s">
        <v>310</v>
      </c>
      <c r="H186" s="411" t="s">
        <v>310</v>
      </c>
      <c r="I186" s="412" t="s">
        <v>310</v>
      </c>
      <c r="J186" s="413" t="s">
        <v>310</v>
      </c>
      <c r="K186" s="411" t="s">
        <v>310</v>
      </c>
      <c r="L186" s="414" t="s">
        <v>310</v>
      </c>
    </row>
    <row r="187" spans="1:13" ht="10.8" x14ac:dyDescent="0.25">
      <c r="A187" s="188"/>
      <c r="B187" s="323" t="s">
        <v>195</v>
      </c>
      <c r="C187" s="193"/>
      <c r="D187" s="324">
        <v>2022</v>
      </c>
      <c r="E187" s="411" t="s">
        <v>310</v>
      </c>
      <c r="F187" s="412" t="s">
        <v>310</v>
      </c>
      <c r="G187" s="413" t="s">
        <v>310</v>
      </c>
      <c r="H187" s="411" t="s">
        <v>310</v>
      </c>
      <c r="I187" s="412" t="s">
        <v>310</v>
      </c>
      <c r="J187" s="413" t="s">
        <v>310</v>
      </c>
      <c r="K187" s="411" t="s">
        <v>310</v>
      </c>
      <c r="L187" s="414" t="s">
        <v>310</v>
      </c>
    </row>
    <row r="188" spans="1:13" ht="10.8" x14ac:dyDescent="0.25">
      <c r="A188" s="188"/>
      <c r="B188" s="323" t="s">
        <v>195</v>
      </c>
      <c r="C188" s="193"/>
      <c r="D188" s="324">
        <v>2023</v>
      </c>
      <c r="E188" s="411">
        <v>0</v>
      </c>
      <c r="F188" s="412">
        <v>0</v>
      </c>
      <c r="G188" s="413">
        <v>0</v>
      </c>
      <c r="H188" s="411">
        <v>0</v>
      </c>
      <c r="I188" s="412">
        <v>0</v>
      </c>
      <c r="J188" s="413">
        <v>0</v>
      </c>
      <c r="K188" s="411">
        <v>0</v>
      </c>
      <c r="L188" s="414">
        <v>0</v>
      </c>
    </row>
    <row r="189" spans="1:13" ht="6.6" customHeight="1" x14ac:dyDescent="0.25">
      <c r="A189" s="188"/>
      <c r="B189" s="323"/>
      <c r="C189" s="193"/>
      <c r="D189" s="324"/>
      <c r="E189" s="326"/>
      <c r="F189" s="178"/>
      <c r="G189" s="422"/>
      <c r="H189" s="326"/>
      <c r="I189" s="178"/>
      <c r="J189" s="422"/>
      <c r="K189" s="326"/>
      <c r="L189" s="428"/>
    </row>
    <row r="190" spans="1:13" ht="10.8" x14ac:dyDescent="0.25">
      <c r="A190" s="188">
        <v>31</v>
      </c>
      <c r="B190" s="323" t="s">
        <v>75</v>
      </c>
      <c r="C190" s="193" t="s">
        <v>76</v>
      </c>
      <c r="D190" s="324">
        <v>2019</v>
      </c>
      <c r="E190" s="418">
        <v>2</v>
      </c>
      <c r="F190" s="419">
        <v>0</v>
      </c>
      <c r="G190" s="420">
        <v>2</v>
      </c>
      <c r="H190" s="418">
        <v>5</v>
      </c>
      <c r="I190" s="419">
        <v>0</v>
      </c>
      <c r="J190" s="420">
        <v>5</v>
      </c>
      <c r="K190" s="418">
        <v>0</v>
      </c>
      <c r="L190" s="424">
        <v>67</v>
      </c>
    </row>
    <row r="191" spans="1:13" ht="10.8" x14ac:dyDescent="0.25">
      <c r="A191" s="188"/>
      <c r="B191" s="323" t="s">
        <v>75</v>
      </c>
      <c r="C191" s="193"/>
      <c r="D191" s="324">
        <v>2020</v>
      </c>
      <c r="E191" s="418">
        <v>8</v>
      </c>
      <c r="F191" s="419">
        <v>0</v>
      </c>
      <c r="G191" s="420">
        <v>8</v>
      </c>
      <c r="H191" s="418">
        <v>0</v>
      </c>
      <c r="I191" s="419">
        <v>0</v>
      </c>
      <c r="J191" s="420">
        <v>0</v>
      </c>
      <c r="K191" s="418">
        <v>0</v>
      </c>
      <c r="L191" s="424">
        <v>67</v>
      </c>
    </row>
    <row r="192" spans="1:13" ht="10.8" x14ac:dyDescent="0.25">
      <c r="A192" s="188"/>
      <c r="B192" s="323" t="s">
        <v>75</v>
      </c>
      <c r="C192" s="193"/>
      <c r="D192" s="324">
        <v>2021</v>
      </c>
      <c r="E192" s="418">
        <v>13</v>
      </c>
      <c r="F192" s="419">
        <v>0</v>
      </c>
      <c r="G192" s="420">
        <v>13</v>
      </c>
      <c r="H192" s="418">
        <v>24</v>
      </c>
      <c r="I192" s="419">
        <v>0</v>
      </c>
      <c r="J192" s="420">
        <v>24</v>
      </c>
      <c r="K192" s="418">
        <v>24</v>
      </c>
      <c r="L192" s="424">
        <v>67</v>
      </c>
    </row>
    <row r="193" spans="1:13" ht="12.45" customHeight="1" x14ac:dyDescent="0.25">
      <c r="A193" s="188"/>
      <c r="B193" s="323" t="s">
        <v>75</v>
      </c>
      <c r="C193" s="193"/>
      <c r="D193" s="324">
        <v>2022</v>
      </c>
      <c r="E193" s="418">
        <v>0</v>
      </c>
      <c r="F193" s="419">
        <v>0</v>
      </c>
      <c r="G193" s="420">
        <v>0</v>
      </c>
      <c r="H193" s="418">
        <v>0</v>
      </c>
      <c r="I193" s="419">
        <v>0</v>
      </c>
      <c r="J193" s="420">
        <v>0</v>
      </c>
      <c r="K193" s="418">
        <v>0</v>
      </c>
      <c r="L193" s="424">
        <v>67</v>
      </c>
    </row>
    <row r="194" spans="1:13" ht="10.8" x14ac:dyDescent="0.25">
      <c r="A194" s="188"/>
      <c r="B194" s="323" t="s">
        <v>75</v>
      </c>
      <c r="C194" s="193"/>
      <c r="D194" s="324">
        <v>2023</v>
      </c>
      <c r="E194" s="418">
        <v>15</v>
      </c>
      <c r="F194" s="419">
        <v>0</v>
      </c>
      <c r="G194" s="420">
        <v>15</v>
      </c>
      <c r="H194" s="418">
        <v>0</v>
      </c>
      <c r="I194" s="419">
        <v>0</v>
      </c>
      <c r="J194" s="420">
        <v>0</v>
      </c>
      <c r="K194" s="418">
        <v>0</v>
      </c>
      <c r="L194" s="424">
        <v>67</v>
      </c>
    </row>
    <row r="195" spans="1:13" ht="6.6" customHeight="1" x14ac:dyDescent="0.25">
      <c r="A195" s="188"/>
      <c r="B195" s="323"/>
      <c r="C195" s="193"/>
      <c r="D195" s="324"/>
      <c r="E195" s="326"/>
      <c r="F195" s="178"/>
      <c r="G195" s="422"/>
      <c r="H195" s="326"/>
      <c r="I195" s="178"/>
      <c r="J195" s="422"/>
      <c r="K195" s="326"/>
      <c r="L195" s="428"/>
    </row>
    <row r="196" spans="1:13" ht="10.8" x14ac:dyDescent="0.25">
      <c r="A196" s="188">
        <v>32</v>
      </c>
      <c r="B196" s="323" t="s">
        <v>77</v>
      </c>
      <c r="C196" s="193" t="s">
        <v>78</v>
      </c>
      <c r="D196" s="324">
        <v>2019</v>
      </c>
      <c r="E196" s="418">
        <v>36</v>
      </c>
      <c r="F196" s="419">
        <v>2</v>
      </c>
      <c r="G196" s="420">
        <v>38</v>
      </c>
      <c r="H196" s="418">
        <v>28</v>
      </c>
      <c r="I196" s="419">
        <v>0</v>
      </c>
      <c r="J196" s="420">
        <v>28</v>
      </c>
      <c r="K196" s="418">
        <v>23</v>
      </c>
      <c r="L196" s="424">
        <v>167</v>
      </c>
    </row>
    <row r="197" spans="1:13" ht="10.8" x14ac:dyDescent="0.25">
      <c r="A197" s="188"/>
      <c r="B197" s="323" t="s">
        <v>77</v>
      </c>
      <c r="C197" s="193"/>
      <c r="D197" s="324">
        <v>2020</v>
      </c>
      <c r="E197" s="418">
        <v>26</v>
      </c>
      <c r="F197" s="419">
        <v>0</v>
      </c>
      <c r="G197" s="420">
        <v>26</v>
      </c>
      <c r="H197" s="418">
        <v>33</v>
      </c>
      <c r="I197" s="419">
        <v>1</v>
      </c>
      <c r="J197" s="420">
        <v>34</v>
      </c>
      <c r="K197" s="418">
        <v>7</v>
      </c>
      <c r="L197" s="424">
        <v>194</v>
      </c>
    </row>
    <row r="198" spans="1:13" ht="10.8" x14ac:dyDescent="0.25">
      <c r="A198" s="188"/>
      <c r="B198" s="323" t="s">
        <v>77</v>
      </c>
      <c r="C198" s="193"/>
      <c r="D198" s="324">
        <v>2021</v>
      </c>
      <c r="E198" s="418">
        <v>30</v>
      </c>
      <c r="F198" s="419">
        <v>0</v>
      </c>
      <c r="G198" s="420">
        <v>30</v>
      </c>
      <c r="H198" s="418">
        <v>21</v>
      </c>
      <c r="I198" s="419">
        <v>1</v>
      </c>
      <c r="J198" s="420">
        <v>22</v>
      </c>
      <c r="K198" s="418">
        <v>20</v>
      </c>
      <c r="L198" s="424">
        <v>196</v>
      </c>
    </row>
    <row r="199" spans="1:13" ht="10.8" x14ac:dyDescent="0.25">
      <c r="A199" s="188"/>
      <c r="B199" s="323" t="s">
        <v>77</v>
      </c>
      <c r="C199" s="193"/>
      <c r="D199" s="324">
        <v>2022</v>
      </c>
      <c r="E199" s="418">
        <v>30</v>
      </c>
      <c r="F199" s="419">
        <v>0</v>
      </c>
      <c r="G199" s="420">
        <v>30</v>
      </c>
      <c r="H199" s="418">
        <v>13</v>
      </c>
      <c r="I199" s="419">
        <v>1</v>
      </c>
      <c r="J199" s="420">
        <v>14</v>
      </c>
      <c r="K199" s="418">
        <v>10</v>
      </c>
      <c r="L199" s="424">
        <v>200</v>
      </c>
    </row>
    <row r="200" spans="1:13" ht="10.8" x14ac:dyDescent="0.25">
      <c r="A200" s="188"/>
      <c r="B200" s="323" t="s">
        <v>77</v>
      </c>
      <c r="C200" s="193"/>
      <c r="D200" s="324">
        <v>2023</v>
      </c>
      <c r="E200" s="418">
        <v>16</v>
      </c>
      <c r="F200" s="419">
        <v>0</v>
      </c>
      <c r="G200" s="420">
        <v>16</v>
      </c>
      <c r="H200" s="418">
        <v>23</v>
      </c>
      <c r="I200" s="419">
        <v>0</v>
      </c>
      <c r="J200" s="420">
        <v>23</v>
      </c>
      <c r="K200" s="418">
        <v>21</v>
      </c>
      <c r="L200" s="424">
        <v>202</v>
      </c>
    </row>
    <row r="201" spans="1:13" ht="6.6" customHeight="1" x14ac:dyDescent="0.25">
      <c r="A201" s="188"/>
      <c r="B201" s="323"/>
      <c r="C201" s="193"/>
      <c r="D201" s="405"/>
      <c r="E201" s="425"/>
      <c r="F201" s="409"/>
      <c r="G201" s="426"/>
      <c r="H201" s="425"/>
      <c r="I201" s="409"/>
      <c r="J201" s="426"/>
      <c r="K201" s="425"/>
      <c r="L201" s="427"/>
    </row>
    <row r="202" spans="1:13" ht="35.1" customHeight="1" x14ac:dyDescent="0.25">
      <c r="A202" s="191"/>
      <c r="B202" s="189"/>
      <c r="C202" s="465" t="s">
        <v>1</v>
      </c>
      <c r="D202" s="464" t="s">
        <v>2</v>
      </c>
      <c r="E202" s="440" t="s">
        <v>472</v>
      </c>
      <c r="F202" s="431"/>
      <c r="G202" s="432"/>
      <c r="H202" s="402" t="s">
        <v>461</v>
      </c>
      <c r="I202" s="431"/>
      <c r="J202" s="431"/>
      <c r="K202" s="468" t="s">
        <v>42</v>
      </c>
      <c r="L202" s="404" t="s">
        <v>43</v>
      </c>
      <c r="M202" s="334"/>
    </row>
    <row r="203" spans="1:13" ht="6.6" customHeight="1" x14ac:dyDescent="0.25">
      <c r="A203" s="188"/>
      <c r="B203" s="323"/>
      <c r="C203" s="193"/>
      <c r="D203" s="324"/>
      <c r="E203" s="326"/>
      <c r="F203" s="178"/>
      <c r="G203" s="422"/>
      <c r="H203" s="326"/>
      <c r="I203" s="178"/>
      <c r="J203" s="422"/>
      <c r="K203" s="326"/>
      <c r="L203" s="428"/>
    </row>
    <row r="204" spans="1:13" ht="10.8" x14ac:dyDescent="0.25">
      <c r="A204" s="188">
        <v>33</v>
      </c>
      <c r="B204" s="323" t="s">
        <v>79</v>
      </c>
      <c r="C204" s="193" t="s">
        <v>80</v>
      </c>
      <c r="D204" s="324">
        <v>2019</v>
      </c>
      <c r="E204" s="411">
        <v>1</v>
      </c>
      <c r="F204" s="412">
        <v>4</v>
      </c>
      <c r="G204" s="413">
        <v>5</v>
      </c>
      <c r="H204" s="411">
        <v>1</v>
      </c>
      <c r="I204" s="409">
        <v>3</v>
      </c>
      <c r="J204" s="413">
        <v>4</v>
      </c>
      <c r="K204" s="411">
        <v>3</v>
      </c>
      <c r="L204" s="414">
        <v>63</v>
      </c>
    </row>
    <row r="205" spans="1:13" ht="10.8" x14ac:dyDescent="0.25">
      <c r="A205" s="188"/>
      <c r="B205" s="323" t="s">
        <v>79</v>
      </c>
      <c r="C205" s="193"/>
      <c r="D205" s="324">
        <v>2020</v>
      </c>
      <c r="E205" s="411">
        <v>0</v>
      </c>
      <c r="F205" s="412">
        <v>6</v>
      </c>
      <c r="G205" s="413">
        <v>6</v>
      </c>
      <c r="H205" s="411">
        <v>1</v>
      </c>
      <c r="I205" s="409">
        <v>0</v>
      </c>
      <c r="J205" s="413">
        <v>1</v>
      </c>
      <c r="K205" s="411">
        <v>9</v>
      </c>
      <c r="L205" s="414">
        <v>55</v>
      </c>
    </row>
    <row r="206" spans="1:13" ht="10.8" x14ac:dyDescent="0.25">
      <c r="A206" s="188"/>
      <c r="B206" s="323" t="s">
        <v>79</v>
      </c>
      <c r="C206" s="193"/>
      <c r="D206" s="324">
        <v>2021</v>
      </c>
      <c r="E206" s="411">
        <v>1</v>
      </c>
      <c r="F206" s="412">
        <v>0</v>
      </c>
      <c r="G206" s="413">
        <v>1</v>
      </c>
      <c r="H206" s="411">
        <v>1</v>
      </c>
      <c r="I206" s="409">
        <v>0</v>
      </c>
      <c r="J206" s="413">
        <v>1</v>
      </c>
      <c r="K206" s="411">
        <v>4</v>
      </c>
      <c r="L206" s="414">
        <v>52</v>
      </c>
    </row>
    <row r="207" spans="1:13" ht="10.8" x14ac:dyDescent="0.25">
      <c r="A207" s="188"/>
      <c r="B207" s="323" t="s">
        <v>79</v>
      </c>
      <c r="C207" s="193"/>
      <c r="D207" s="324">
        <v>2022</v>
      </c>
      <c r="E207" s="411">
        <v>10</v>
      </c>
      <c r="F207" s="412">
        <v>0</v>
      </c>
      <c r="G207" s="413">
        <v>10</v>
      </c>
      <c r="H207" s="411">
        <v>5</v>
      </c>
      <c r="I207" s="409">
        <v>0</v>
      </c>
      <c r="J207" s="413">
        <v>5</v>
      </c>
      <c r="K207" s="411">
        <v>3</v>
      </c>
      <c r="L207" s="414">
        <v>54</v>
      </c>
    </row>
    <row r="208" spans="1:13" ht="10.199999999999999" customHeight="1" x14ac:dyDescent="0.25">
      <c r="A208" s="188"/>
      <c r="B208" s="323" t="s">
        <v>79</v>
      </c>
      <c r="C208" s="193"/>
      <c r="D208" s="324">
        <v>2023</v>
      </c>
      <c r="E208" s="418">
        <v>2</v>
      </c>
      <c r="F208" s="419">
        <v>0</v>
      </c>
      <c r="G208" s="420">
        <v>2</v>
      </c>
      <c r="H208" s="418">
        <v>2</v>
      </c>
      <c r="I208" s="435">
        <v>0</v>
      </c>
      <c r="J208" s="420">
        <v>2</v>
      </c>
      <c r="K208" s="418">
        <v>5</v>
      </c>
      <c r="L208" s="424">
        <v>51</v>
      </c>
    </row>
    <row r="209" spans="1:12" ht="6.6" customHeight="1" x14ac:dyDescent="0.25">
      <c r="A209" s="188"/>
      <c r="B209" s="323"/>
      <c r="C209" s="193"/>
      <c r="D209" s="405"/>
      <c r="E209" s="425"/>
      <c r="F209" s="409"/>
      <c r="G209" s="426"/>
      <c r="H209" s="425"/>
      <c r="I209" s="409"/>
      <c r="J209" s="426"/>
      <c r="K209" s="425"/>
      <c r="L209" s="427"/>
    </row>
    <row r="210" spans="1:12" ht="10.8" x14ac:dyDescent="0.25">
      <c r="A210" s="188">
        <v>34</v>
      </c>
      <c r="B210" s="323" t="s">
        <v>81</v>
      </c>
      <c r="C210" s="193" t="s">
        <v>82</v>
      </c>
      <c r="D210" s="324">
        <v>2019</v>
      </c>
      <c r="E210" s="418">
        <v>95</v>
      </c>
      <c r="F210" s="419">
        <v>22</v>
      </c>
      <c r="G210" s="420">
        <v>117</v>
      </c>
      <c r="H210" s="418">
        <v>17</v>
      </c>
      <c r="I210" s="419">
        <v>41</v>
      </c>
      <c r="J210" s="420">
        <v>58</v>
      </c>
      <c r="K210" s="411">
        <v>85</v>
      </c>
      <c r="L210" s="414">
        <v>795</v>
      </c>
    </row>
    <row r="211" spans="1:12" ht="10.8" x14ac:dyDescent="0.25">
      <c r="A211" s="188"/>
      <c r="B211" s="323" t="s">
        <v>81</v>
      </c>
      <c r="C211" s="193"/>
      <c r="D211" s="324">
        <v>2020</v>
      </c>
      <c r="E211" s="418">
        <v>47</v>
      </c>
      <c r="F211" s="419">
        <v>41</v>
      </c>
      <c r="G211" s="420">
        <v>88</v>
      </c>
      <c r="H211" s="418">
        <v>2</v>
      </c>
      <c r="I211" s="419">
        <v>5</v>
      </c>
      <c r="J211" s="420">
        <v>7</v>
      </c>
      <c r="K211" s="411">
        <v>42</v>
      </c>
      <c r="L211" s="414">
        <v>760</v>
      </c>
    </row>
    <row r="212" spans="1:12" ht="10.8" x14ac:dyDescent="0.25">
      <c r="A212" s="188"/>
      <c r="B212" s="323" t="s">
        <v>81</v>
      </c>
      <c r="C212" s="193"/>
      <c r="D212" s="324">
        <v>2021</v>
      </c>
      <c r="E212" s="418">
        <v>33</v>
      </c>
      <c r="F212" s="419">
        <v>29</v>
      </c>
      <c r="G212" s="420">
        <v>62</v>
      </c>
      <c r="H212" s="418">
        <v>63</v>
      </c>
      <c r="I212" s="419">
        <v>28</v>
      </c>
      <c r="J212" s="420">
        <v>91</v>
      </c>
      <c r="K212" s="411">
        <v>60</v>
      </c>
      <c r="L212" s="414">
        <v>791</v>
      </c>
    </row>
    <row r="213" spans="1:12" ht="10.8" x14ac:dyDescent="0.25">
      <c r="A213" s="188"/>
      <c r="B213" s="323" t="s">
        <v>81</v>
      </c>
      <c r="C213" s="193"/>
      <c r="D213" s="324">
        <v>2022</v>
      </c>
      <c r="E213" s="418">
        <v>46</v>
      </c>
      <c r="F213" s="419">
        <v>28</v>
      </c>
      <c r="G213" s="420">
        <v>74</v>
      </c>
      <c r="H213" s="418">
        <v>6</v>
      </c>
      <c r="I213" s="419">
        <v>9</v>
      </c>
      <c r="J213" s="420">
        <v>15</v>
      </c>
      <c r="K213" s="411">
        <v>32</v>
      </c>
      <c r="L213" s="414">
        <v>774</v>
      </c>
    </row>
    <row r="214" spans="1:12" ht="10.8" x14ac:dyDescent="0.25">
      <c r="A214" s="188"/>
      <c r="B214" s="323" t="s">
        <v>81</v>
      </c>
      <c r="C214" s="193"/>
      <c r="D214" s="324">
        <v>2023</v>
      </c>
      <c r="E214" s="418">
        <v>26</v>
      </c>
      <c r="F214" s="419">
        <v>45</v>
      </c>
      <c r="G214" s="420">
        <v>71</v>
      </c>
      <c r="H214" s="418">
        <v>86</v>
      </c>
      <c r="I214" s="419">
        <v>41</v>
      </c>
      <c r="J214" s="420">
        <v>127</v>
      </c>
      <c r="K214" s="418">
        <v>50</v>
      </c>
      <c r="L214" s="424">
        <v>851</v>
      </c>
    </row>
    <row r="215" spans="1:12" ht="6.6" customHeight="1" x14ac:dyDescent="0.25">
      <c r="A215" s="188"/>
      <c r="B215" s="323"/>
      <c r="C215" s="193"/>
      <c r="D215" s="405"/>
      <c r="E215" s="425"/>
      <c r="F215" s="409"/>
      <c r="G215" s="426"/>
      <c r="H215" s="425"/>
      <c r="I215" s="409"/>
      <c r="J215" s="426"/>
      <c r="K215" s="425"/>
      <c r="L215" s="427"/>
    </row>
    <row r="216" spans="1:12" ht="10.8" x14ac:dyDescent="0.25">
      <c r="A216" s="188">
        <v>35</v>
      </c>
      <c r="B216" s="323" t="s">
        <v>83</v>
      </c>
      <c r="C216" s="193" t="s">
        <v>84</v>
      </c>
      <c r="D216" s="324">
        <v>2019</v>
      </c>
      <c r="E216" s="325" t="s">
        <v>310</v>
      </c>
      <c r="F216" s="188" t="s">
        <v>310</v>
      </c>
      <c r="G216" s="416" t="s">
        <v>310</v>
      </c>
      <c r="H216" s="325" t="s">
        <v>310</v>
      </c>
      <c r="I216" s="188" t="s">
        <v>310</v>
      </c>
      <c r="J216" s="416" t="s">
        <v>310</v>
      </c>
      <c r="K216" s="325" t="s">
        <v>310</v>
      </c>
      <c r="L216" s="414" t="s">
        <v>310</v>
      </c>
    </row>
    <row r="217" spans="1:12" ht="10.8" x14ac:dyDescent="0.25">
      <c r="A217" s="188"/>
      <c r="B217" s="323" t="s">
        <v>83</v>
      </c>
      <c r="C217" s="193"/>
      <c r="D217" s="324">
        <v>2020</v>
      </c>
      <c r="E217" s="325" t="s">
        <v>310</v>
      </c>
      <c r="F217" s="188" t="s">
        <v>310</v>
      </c>
      <c r="G217" s="416" t="s">
        <v>310</v>
      </c>
      <c r="H217" s="325" t="s">
        <v>310</v>
      </c>
      <c r="I217" s="188" t="s">
        <v>310</v>
      </c>
      <c r="J217" s="416" t="s">
        <v>310</v>
      </c>
      <c r="K217" s="325" t="s">
        <v>310</v>
      </c>
      <c r="L217" s="417" t="s">
        <v>310</v>
      </c>
    </row>
    <row r="218" spans="1:12" ht="10.8" x14ac:dyDescent="0.25">
      <c r="A218" s="188"/>
      <c r="B218" s="323" t="s">
        <v>83</v>
      </c>
      <c r="C218" s="193"/>
      <c r="D218" s="324">
        <v>2021</v>
      </c>
      <c r="E218" s="325" t="s">
        <v>310</v>
      </c>
      <c r="F218" s="188" t="s">
        <v>310</v>
      </c>
      <c r="G218" s="416" t="s">
        <v>310</v>
      </c>
      <c r="H218" s="325" t="s">
        <v>310</v>
      </c>
      <c r="I218" s="188" t="s">
        <v>310</v>
      </c>
      <c r="J218" s="416" t="s">
        <v>310</v>
      </c>
      <c r="K218" s="325" t="s">
        <v>310</v>
      </c>
      <c r="L218" s="417" t="s">
        <v>310</v>
      </c>
    </row>
    <row r="219" spans="1:12" ht="10.8" x14ac:dyDescent="0.25">
      <c r="A219" s="188"/>
      <c r="B219" s="323" t="s">
        <v>83</v>
      </c>
      <c r="C219" s="193"/>
      <c r="D219" s="324">
        <v>2022</v>
      </c>
      <c r="E219" s="325">
        <v>0</v>
      </c>
      <c r="F219" s="188">
        <v>0</v>
      </c>
      <c r="G219" s="416">
        <v>0</v>
      </c>
      <c r="H219" s="325">
        <v>0</v>
      </c>
      <c r="I219" s="188">
        <v>0</v>
      </c>
      <c r="J219" s="416">
        <v>0</v>
      </c>
      <c r="K219" s="325">
        <v>0</v>
      </c>
      <c r="L219" s="417">
        <v>0</v>
      </c>
    </row>
    <row r="220" spans="1:12" ht="10.8" x14ac:dyDescent="0.25">
      <c r="A220" s="188"/>
      <c r="B220" s="323" t="s">
        <v>83</v>
      </c>
      <c r="C220" s="193"/>
      <c r="D220" s="324">
        <v>2023</v>
      </c>
      <c r="E220" s="325">
        <v>0</v>
      </c>
      <c r="F220" s="188">
        <v>0</v>
      </c>
      <c r="G220" s="416">
        <v>0</v>
      </c>
      <c r="H220" s="325">
        <v>0</v>
      </c>
      <c r="I220" s="188">
        <v>0</v>
      </c>
      <c r="J220" s="416">
        <v>0</v>
      </c>
      <c r="K220" s="325">
        <v>0</v>
      </c>
      <c r="L220" s="417">
        <v>0</v>
      </c>
    </row>
    <row r="221" spans="1:12" ht="6.6" customHeight="1" x14ac:dyDescent="0.25">
      <c r="A221" s="188"/>
      <c r="B221" s="323"/>
      <c r="C221" s="193"/>
      <c r="D221" s="405"/>
      <c r="E221" s="425"/>
      <c r="F221" s="409"/>
      <c r="G221" s="426"/>
      <c r="H221" s="425"/>
      <c r="I221" s="409"/>
      <c r="J221" s="426"/>
      <c r="K221" s="425"/>
      <c r="L221" s="427"/>
    </row>
    <row r="222" spans="1:12" ht="10.8" x14ac:dyDescent="0.25">
      <c r="A222" s="188">
        <v>36</v>
      </c>
      <c r="B222" s="323" t="s">
        <v>85</v>
      </c>
      <c r="C222" s="193" t="s">
        <v>86</v>
      </c>
      <c r="D222" s="324">
        <v>2019</v>
      </c>
      <c r="E222" s="418">
        <v>7</v>
      </c>
      <c r="F222" s="419">
        <v>1</v>
      </c>
      <c r="G222" s="420">
        <v>8</v>
      </c>
      <c r="H222" s="418">
        <v>0</v>
      </c>
      <c r="I222" s="419">
        <v>0</v>
      </c>
      <c r="J222" s="420">
        <v>0</v>
      </c>
      <c r="K222" s="325">
        <v>4</v>
      </c>
      <c r="L222" s="414">
        <v>52</v>
      </c>
    </row>
    <row r="223" spans="1:12" ht="10.8" x14ac:dyDescent="0.25">
      <c r="A223" s="188"/>
      <c r="B223" s="323" t="s">
        <v>85</v>
      </c>
      <c r="C223" s="193"/>
      <c r="D223" s="324">
        <v>2020</v>
      </c>
      <c r="E223" s="418">
        <v>3</v>
      </c>
      <c r="F223" s="419">
        <v>0</v>
      </c>
      <c r="G223" s="420">
        <v>3</v>
      </c>
      <c r="H223" s="418">
        <v>0</v>
      </c>
      <c r="I223" s="419">
        <v>0</v>
      </c>
      <c r="J223" s="420">
        <v>0</v>
      </c>
      <c r="K223" s="325">
        <v>4</v>
      </c>
      <c r="L223" s="414">
        <v>48</v>
      </c>
    </row>
    <row r="224" spans="1:12" ht="10.8" x14ac:dyDescent="0.25">
      <c r="A224" s="188"/>
      <c r="B224" s="323" t="s">
        <v>85</v>
      </c>
      <c r="C224" s="193"/>
      <c r="D224" s="324">
        <v>2021</v>
      </c>
      <c r="E224" s="418">
        <v>8</v>
      </c>
      <c r="F224" s="419">
        <v>1</v>
      </c>
      <c r="G224" s="420">
        <v>9</v>
      </c>
      <c r="H224" s="418">
        <v>0</v>
      </c>
      <c r="I224" s="419">
        <v>0</v>
      </c>
      <c r="J224" s="420">
        <v>0</v>
      </c>
      <c r="K224" s="325">
        <v>4</v>
      </c>
      <c r="L224" s="414">
        <v>44</v>
      </c>
    </row>
    <row r="225" spans="1:12" ht="10.8" x14ac:dyDescent="0.25">
      <c r="A225" s="188"/>
      <c r="B225" s="323" t="s">
        <v>85</v>
      </c>
      <c r="C225" s="193"/>
      <c r="D225" s="324">
        <v>2022</v>
      </c>
      <c r="E225" s="418">
        <v>12</v>
      </c>
      <c r="F225" s="419">
        <v>4</v>
      </c>
      <c r="G225" s="420">
        <v>16</v>
      </c>
      <c r="H225" s="418">
        <v>0</v>
      </c>
      <c r="I225" s="419">
        <v>0</v>
      </c>
      <c r="J225" s="420">
        <v>0</v>
      </c>
      <c r="K225" s="325">
        <v>3</v>
      </c>
      <c r="L225" s="414">
        <v>41</v>
      </c>
    </row>
    <row r="226" spans="1:12" ht="10.8" x14ac:dyDescent="0.25">
      <c r="A226" s="188"/>
      <c r="B226" s="323" t="s">
        <v>85</v>
      </c>
      <c r="C226" s="193"/>
      <c r="D226" s="324">
        <v>2023</v>
      </c>
      <c r="E226" s="418">
        <v>4</v>
      </c>
      <c r="F226" s="419">
        <v>0</v>
      </c>
      <c r="G226" s="420">
        <v>4</v>
      </c>
      <c r="H226" s="418">
        <v>0</v>
      </c>
      <c r="I226" s="419">
        <v>0</v>
      </c>
      <c r="J226" s="420">
        <v>0</v>
      </c>
      <c r="K226" s="325">
        <v>3</v>
      </c>
      <c r="L226" s="414">
        <v>38</v>
      </c>
    </row>
    <row r="227" spans="1:12" ht="6.6" customHeight="1" x14ac:dyDescent="0.25">
      <c r="A227" s="188"/>
      <c r="B227" s="323"/>
      <c r="C227" s="193"/>
      <c r="D227" s="405"/>
      <c r="E227" s="425"/>
      <c r="F227" s="409"/>
      <c r="G227" s="426"/>
      <c r="H227" s="425"/>
      <c r="I227" s="409"/>
      <c r="J227" s="426"/>
      <c r="K227" s="425"/>
      <c r="L227" s="427"/>
    </row>
    <row r="228" spans="1:12" ht="10.8" x14ac:dyDescent="0.25">
      <c r="A228" s="188">
        <v>37</v>
      </c>
      <c r="B228" s="323" t="s">
        <v>87</v>
      </c>
      <c r="C228" s="193" t="s">
        <v>88</v>
      </c>
      <c r="D228" s="324">
        <v>2019</v>
      </c>
      <c r="E228" s="325">
        <v>0</v>
      </c>
      <c r="F228" s="188">
        <v>10</v>
      </c>
      <c r="G228" s="416">
        <v>10</v>
      </c>
      <c r="H228" s="325">
        <v>0</v>
      </c>
      <c r="I228" s="188">
        <v>4</v>
      </c>
      <c r="J228" s="416">
        <v>4</v>
      </c>
      <c r="K228" s="325">
        <v>12</v>
      </c>
      <c r="L228" s="417">
        <v>41</v>
      </c>
    </row>
    <row r="229" spans="1:12" ht="10.8" x14ac:dyDescent="0.25">
      <c r="A229" s="188"/>
      <c r="B229" s="323" t="s">
        <v>87</v>
      </c>
      <c r="C229" s="193"/>
      <c r="D229" s="324">
        <v>2020</v>
      </c>
      <c r="E229" s="325">
        <v>5</v>
      </c>
      <c r="F229" s="188">
        <v>16</v>
      </c>
      <c r="G229" s="416">
        <v>21</v>
      </c>
      <c r="H229" s="325">
        <v>0</v>
      </c>
      <c r="I229" s="188">
        <v>14</v>
      </c>
      <c r="J229" s="416">
        <v>14</v>
      </c>
      <c r="K229" s="325">
        <v>3</v>
      </c>
      <c r="L229" s="417">
        <v>52</v>
      </c>
    </row>
    <row r="230" spans="1:12" ht="10.8" x14ac:dyDescent="0.25">
      <c r="A230" s="188"/>
      <c r="B230" s="323" t="s">
        <v>87</v>
      </c>
      <c r="C230" s="193"/>
      <c r="D230" s="324">
        <v>2021</v>
      </c>
      <c r="E230" s="325">
        <v>6</v>
      </c>
      <c r="F230" s="188">
        <v>12</v>
      </c>
      <c r="G230" s="416">
        <v>18</v>
      </c>
      <c r="H230" s="325">
        <v>0</v>
      </c>
      <c r="I230" s="188">
        <v>8</v>
      </c>
      <c r="J230" s="416">
        <v>8</v>
      </c>
      <c r="K230" s="325">
        <v>1</v>
      </c>
      <c r="L230" s="417">
        <v>59</v>
      </c>
    </row>
    <row r="231" spans="1:12" ht="10.8" x14ac:dyDescent="0.25">
      <c r="A231" s="188"/>
      <c r="B231" s="323" t="s">
        <v>87</v>
      </c>
      <c r="C231" s="193"/>
      <c r="D231" s="324">
        <v>2022</v>
      </c>
      <c r="E231" s="411">
        <v>0</v>
      </c>
      <c r="F231" s="412">
        <v>17</v>
      </c>
      <c r="G231" s="413">
        <v>17</v>
      </c>
      <c r="H231" s="411">
        <v>0</v>
      </c>
      <c r="I231" s="412">
        <v>17</v>
      </c>
      <c r="J231" s="413">
        <v>17</v>
      </c>
      <c r="K231" s="411">
        <v>0</v>
      </c>
      <c r="L231" s="414">
        <v>76</v>
      </c>
    </row>
    <row r="232" spans="1:12" ht="10.8" x14ac:dyDescent="0.25">
      <c r="A232" s="188"/>
      <c r="B232" s="323" t="s">
        <v>87</v>
      </c>
      <c r="C232" s="193"/>
      <c r="D232" s="324">
        <v>2023</v>
      </c>
      <c r="E232" s="418">
        <v>0</v>
      </c>
      <c r="F232" s="419">
        <v>7</v>
      </c>
      <c r="G232" s="420">
        <v>7</v>
      </c>
      <c r="H232" s="418">
        <v>0</v>
      </c>
      <c r="I232" s="419">
        <v>10</v>
      </c>
      <c r="J232" s="420">
        <v>10</v>
      </c>
      <c r="K232" s="418">
        <v>8</v>
      </c>
      <c r="L232" s="424">
        <v>78</v>
      </c>
    </row>
    <row r="233" spans="1:12" ht="6.6" customHeight="1" x14ac:dyDescent="0.25">
      <c r="A233" s="188"/>
      <c r="B233" s="323"/>
      <c r="C233" s="193"/>
      <c r="D233" s="405"/>
      <c r="E233" s="425"/>
      <c r="F233" s="409"/>
      <c r="G233" s="426"/>
      <c r="H233" s="425"/>
      <c r="I233" s="409"/>
      <c r="J233" s="426"/>
      <c r="K233" s="425"/>
      <c r="L233" s="427"/>
    </row>
    <row r="234" spans="1:12" ht="10.8" x14ac:dyDescent="0.25">
      <c r="A234" s="188">
        <v>38</v>
      </c>
      <c r="B234" s="323" t="s">
        <v>89</v>
      </c>
      <c r="C234" s="193" t="s">
        <v>90</v>
      </c>
      <c r="D234" s="324">
        <v>2019</v>
      </c>
      <c r="E234" s="418">
        <v>559</v>
      </c>
      <c r="F234" s="419">
        <v>263</v>
      </c>
      <c r="G234" s="420">
        <v>822</v>
      </c>
      <c r="H234" s="418">
        <v>400</v>
      </c>
      <c r="I234" s="419">
        <v>191</v>
      </c>
      <c r="J234" s="420">
        <v>591</v>
      </c>
      <c r="K234" s="411">
        <v>854</v>
      </c>
      <c r="L234" s="414">
        <v>8102</v>
      </c>
    </row>
    <row r="235" spans="1:12" ht="10.8" x14ac:dyDescent="0.25">
      <c r="A235" s="188"/>
      <c r="B235" s="323" t="s">
        <v>89</v>
      </c>
      <c r="C235" s="193"/>
      <c r="D235" s="324">
        <v>2020</v>
      </c>
      <c r="E235" s="418">
        <v>457</v>
      </c>
      <c r="F235" s="419">
        <v>256</v>
      </c>
      <c r="G235" s="420">
        <v>713</v>
      </c>
      <c r="H235" s="418">
        <v>288</v>
      </c>
      <c r="I235" s="419">
        <v>214</v>
      </c>
      <c r="J235" s="420">
        <v>502</v>
      </c>
      <c r="K235" s="411">
        <v>305</v>
      </c>
      <c r="L235" s="414">
        <v>8299</v>
      </c>
    </row>
    <row r="236" spans="1:12" ht="10.8" x14ac:dyDescent="0.25">
      <c r="A236" s="188"/>
      <c r="B236" s="323" t="s">
        <v>89</v>
      </c>
      <c r="C236" s="193"/>
      <c r="D236" s="324">
        <v>2021</v>
      </c>
      <c r="E236" s="418">
        <v>474</v>
      </c>
      <c r="F236" s="419">
        <v>302</v>
      </c>
      <c r="G236" s="420">
        <v>776</v>
      </c>
      <c r="H236" s="418">
        <v>393</v>
      </c>
      <c r="I236" s="419">
        <v>197</v>
      </c>
      <c r="J236" s="420">
        <v>590</v>
      </c>
      <c r="K236" s="411">
        <v>799</v>
      </c>
      <c r="L236" s="414">
        <v>8090</v>
      </c>
    </row>
    <row r="237" spans="1:12" ht="10.8" x14ac:dyDescent="0.25">
      <c r="A237" s="188"/>
      <c r="B237" s="323" t="s">
        <v>89</v>
      </c>
      <c r="C237" s="193"/>
      <c r="D237" s="324">
        <v>2022</v>
      </c>
      <c r="E237" s="418">
        <v>464</v>
      </c>
      <c r="F237" s="419">
        <v>219</v>
      </c>
      <c r="G237" s="420">
        <v>683</v>
      </c>
      <c r="H237" s="418">
        <v>475</v>
      </c>
      <c r="I237" s="419">
        <v>197</v>
      </c>
      <c r="J237" s="420">
        <v>672</v>
      </c>
      <c r="K237" s="411">
        <v>1163</v>
      </c>
      <c r="L237" s="414">
        <v>7599</v>
      </c>
    </row>
    <row r="238" spans="1:12" ht="10.8" x14ac:dyDescent="0.25">
      <c r="A238" s="188"/>
      <c r="B238" s="323" t="s">
        <v>89</v>
      </c>
      <c r="C238" s="193"/>
      <c r="D238" s="324">
        <v>2023</v>
      </c>
      <c r="E238" s="418">
        <v>404</v>
      </c>
      <c r="F238" s="419">
        <v>187</v>
      </c>
      <c r="G238" s="420">
        <v>591</v>
      </c>
      <c r="H238" s="418">
        <v>313</v>
      </c>
      <c r="I238" s="419">
        <v>184</v>
      </c>
      <c r="J238" s="420">
        <v>497</v>
      </c>
      <c r="K238" s="411">
        <v>727</v>
      </c>
      <c r="L238" s="414">
        <v>7369</v>
      </c>
    </row>
    <row r="239" spans="1:12" ht="6.6" customHeight="1" x14ac:dyDescent="0.25">
      <c r="A239" s="188"/>
      <c r="B239" s="323"/>
      <c r="C239" s="193"/>
      <c r="D239" s="405"/>
      <c r="E239" s="425"/>
      <c r="F239" s="409"/>
      <c r="G239" s="426"/>
      <c r="H239" s="425"/>
      <c r="I239" s="409"/>
      <c r="J239" s="426"/>
      <c r="K239" s="425"/>
      <c r="L239" s="427"/>
    </row>
    <row r="240" spans="1:12" ht="10.8" x14ac:dyDescent="0.25">
      <c r="A240" s="188">
        <v>39</v>
      </c>
      <c r="B240" s="323" t="s">
        <v>91</v>
      </c>
      <c r="C240" s="193" t="s">
        <v>92</v>
      </c>
      <c r="D240" s="324">
        <v>2019</v>
      </c>
      <c r="E240" s="325">
        <v>10</v>
      </c>
      <c r="F240" s="188">
        <v>55</v>
      </c>
      <c r="G240" s="416">
        <v>65</v>
      </c>
      <c r="H240" s="325">
        <v>2</v>
      </c>
      <c r="I240" s="188">
        <v>27</v>
      </c>
      <c r="J240" s="416">
        <v>29</v>
      </c>
      <c r="K240" s="325">
        <v>10</v>
      </c>
      <c r="L240" s="417">
        <v>459</v>
      </c>
    </row>
    <row r="241" spans="1:12" ht="10.8" x14ac:dyDescent="0.25">
      <c r="A241" s="188"/>
      <c r="B241" s="323" t="s">
        <v>91</v>
      </c>
      <c r="C241" s="193"/>
      <c r="D241" s="324">
        <v>2020</v>
      </c>
      <c r="E241" s="325">
        <v>3</v>
      </c>
      <c r="F241" s="188">
        <v>60</v>
      </c>
      <c r="G241" s="416">
        <v>63</v>
      </c>
      <c r="H241" s="325">
        <v>45</v>
      </c>
      <c r="I241" s="188">
        <v>46</v>
      </c>
      <c r="J241" s="416">
        <v>91</v>
      </c>
      <c r="K241" s="325">
        <v>16</v>
      </c>
      <c r="L241" s="417">
        <v>534</v>
      </c>
    </row>
    <row r="242" spans="1:12" ht="10.8" x14ac:dyDescent="0.25">
      <c r="A242" s="188"/>
      <c r="B242" s="323" t="s">
        <v>91</v>
      </c>
      <c r="C242" s="193"/>
      <c r="D242" s="324">
        <v>2021</v>
      </c>
      <c r="E242" s="325">
        <v>1</v>
      </c>
      <c r="F242" s="188">
        <v>61</v>
      </c>
      <c r="G242" s="416">
        <v>62</v>
      </c>
      <c r="H242" s="325">
        <v>9</v>
      </c>
      <c r="I242" s="188">
        <v>67</v>
      </c>
      <c r="J242" s="416">
        <v>76</v>
      </c>
      <c r="K242" s="325">
        <v>107</v>
      </c>
      <c r="L242" s="417">
        <v>503</v>
      </c>
    </row>
    <row r="243" spans="1:12" ht="10.8" x14ac:dyDescent="0.25">
      <c r="A243" s="188"/>
      <c r="B243" s="323" t="s">
        <v>91</v>
      </c>
      <c r="C243" s="193"/>
      <c r="D243" s="324">
        <v>2022</v>
      </c>
      <c r="E243" s="325">
        <v>14</v>
      </c>
      <c r="F243" s="188">
        <v>78</v>
      </c>
      <c r="G243" s="416">
        <v>92</v>
      </c>
      <c r="H243" s="325">
        <v>0</v>
      </c>
      <c r="I243" s="188">
        <v>32</v>
      </c>
      <c r="J243" s="416">
        <v>32</v>
      </c>
      <c r="K243" s="325">
        <v>17</v>
      </c>
      <c r="L243" s="417">
        <v>518</v>
      </c>
    </row>
    <row r="244" spans="1:12" ht="10.8" x14ac:dyDescent="0.25">
      <c r="A244" s="188"/>
      <c r="B244" s="323" t="s">
        <v>91</v>
      </c>
      <c r="C244" s="193"/>
      <c r="D244" s="324">
        <v>2023</v>
      </c>
      <c r="E244" s="326">
        <v>13</v>
      </c>
      <c r="F244" s="178">
        <v>90</v>
      </c>
      <c r="G244" s="422">
        <v>103</v>
      </c>
      <c r="H244" s="326">
        <v>6</v>
      </c>
      <c r="I244" s="178">
        <v>62</v>
      </c>
      <c r="J244" s="422">
        <v>68</v>
      </c>
      <c r="K244" s="326">
        <v>16</v>
      </c>
      <c r="L244" s="423">
        <v>570</v>
      </c>
    </row>
    <row r="245" spans="1:12" ht="6.6" customHeight="1" x14ac:dyDescent="0.25">
      <c r="A245" s="188"/>
      <c r="B245" s="323"/>
      <c r="C245" s="193"/>
      <c r="D245" s="405"/>
      <c r="E245" s="425"/>
      <c r="F245" s="409"/>
      <c r="G245" s="426"/>
      <c r="H245" s="425"/>
      <c r="I245" s="409"/>
      <c r="J245" s="426"/>
      <c r="K245" s="425"/>
      <c r="L245" s="427"/>
    </row>
    <row r="246" spans="1:12" ht="10.8" x14ac:dyDescent="0.25">
      <c r="A246" s="188">
        <v>40</v>
      </c>
      <c r="B246" s="323" t="s">
        <v>93</v>
      </c>
      <c r="C246" s="193" t="s">
        <v>94</v>
      </c>
      <c r="D246" s="324">
        <v>2019</v>
      </c>
      <c r="E246" s="418">
        <v>0</v>
      </c>
      <c r="F246" s="419">
        <v>0</v>
      </c>
      <c r="G246" s="420">
        <v>0</v>
      </c>
      <c r="H246" s="418">
        <v>0</v>
      </c>
      <c r="I246" s="419">
        <v>0</v>
      </c>
      <c r="J246" s="420">
        <v>0</v>
      </c>
      <c r="K246" s="418">
        <v>0</v>
      </c>
      <c r="L246" s="424">
        <v>5</v>
      </c>
    </row>
    <row r="247" spans="1:12" ht="10.8" x14ac:dyDescent="0.25">
      <c r="A247" s="188"/>
      <c r="B247" s="323" t="s">
        <v>93</v>
      </c>
      <c r="C247" s="193"/>
      <c r="D247" s="324">
        <v>2020</v>
      </c>
      <c r="E247" s="418">
        <v>3</v>
      </c>
      <c r="F247" s="419">
        <v>0</v>
      </c>
      <c r="G247" s="420">
        <v>3</v>
      </c>
      <c r="H247" s="418">
        <v>1</v>
      </c>
      <c r="I247" s="419">
        <v>0</v>
      </c>
      <c r="J247" s="420">
        <v>1</v>
      </c>
      <c r="K247" s="418">
        <v>0</v>
      </c>
      <c r="L247" s="424">
        <v>6</v>
      </c>
    </row>
    <row r="248" spans="1:12" ht="10.8" x14ac:dyDescent="0.25">
      <c r="A248" s="188"/>
      <c r="B248" s="323" t="s">
        <v>93</v>
      </c>
      <c r="C248" s="193"/>
      <c r="D248" s="324">
        <v>2021</v>
      </c>
      <c r="E248" s="418">
        <v>0</v>
      </c>
      <c r="F248" s="419">
        <v>4</v>
      </c>
      <c r="G248" s="420">
        <v>4</v>
      </c>
      <c r="H248" s="418">
        <v>0</v>
      </c>
      <c r="I248" s="419">
        <v>0</v>
      </c>
      <c r="J248" s="420">
        <v>0</v>
      </c>
      <c r="K248" s="418">
        <v>0</v>
      </c>
      <c r="L248" s="424">
        <v>6</v>
      </c>
    </row>
    <row r="249" spans="1:12" ht="10.8" x14ac:dyDescent="0.25">
      <c r="A249" s="188"/>
      <c r="B249" s="323" t="s">
        <v>93</v>
      </c>
      <c r="C249" s="193"/>
      <c r="D249" s="324">
        <v>2022</v>
      </c>
      <c r="E249" s="418">
        <v>9</v>
      </c>
      <c r="F249" s="419">
        <v>1</v>
      </c>
      <c r="G249" s="420">
        <v>10</v>
      </c>
      <c r="H249" s="418">
        <v>0</v>
      </c>
      <c r="I249" s="419">
        <v>0</v>
      </c>
      <c r="J249" s="420">
        <v>0</v>
      </c>
      <c r="K249" s="418">
        <v>1</v>
      </c>
      <c r="L249" s="424">
        <v>9</v>
      </c>
    </row>
    <row r="250" spans="1:12" ht="10.8" x14ac:dyDescent="0.25">
      <c r="A250" s="188"/>
      <c r="B250" s="323" t="s">
        <v>93</v>
      </c>
      <c r="C250" s="193"/>
      <c r="D250" s="324">
        <v>2023</v>
      </c>
      <c r="E250" s="418">
        <v>2</v>
      </c>
      <c r="F250" s="419">
        <v>0</v>
      </c>
      <c r="G250" s="420">
        <v>2</v>
      </c>
      <c r="H250" s="418">
        <v>9</v>
      </c>
      <c r="I250" s="419">
        <v>0</v>
      </c>
      <c r="J250" s="420">
        <v>9</v>
      </c>
      <c r="K250" s="418">
        <v>1</v>
      </c>
      <c r="L250" s="424">
        <v>17</v>
      </c>
    </row>
    <row r="251" spans="1:12" ht="6.6" customHeight="1" x14ac:dyDescent="0.25">
      <c r="A251" s="188"/>
      <c r="B251" s="323"/>
      <c r="C251" s="193"/>
      <c r="D251" s="405"/>
      <c r="E251" s="425"/>
      <c r="F251" s="409"/>
      <c r="G251" s="426"/>
      <c r="H251" s="425"/>
      <c r="I251" s="409"/>
      <c r="J251" s="426"/>
      <c r="K251" s="425"/>
      <c r="L251" s="427"/>
    </row>
    <row r="252" spans="1:12" ht="10.8" x14ac:dyDescent="0.25">
      <c r="A252" s="188">
        <v>41</v>
      </c>
      <c r="B252" s="323" t="s">
        <v>95</v>
      </c>
      <c r="C252" s="193" t="s">
        <v>96</v>
      </c>
      <c r="D252" s="324">
        <v>2019</v>
      </c>
      <c r="E252" s="418">
        <v>590</v>
      </c>
      <c r="F252" s="419">
        <v>105</v>
      </c>
      <c r="G252" s="420">
        <v>695</v>
      </c>
      <c r="H252" s="418">
        <v>466</v>
      </c>
      <c r="I252" s="419">
        <v>56</v>
      </c>
      <c r="J252" s="420">
        <v>522</v>
      </c>
      <c r="K252" s="411">
        <v>209</v>
      </c>
      <c r="L252" s="414">
        <v>5694</v>
      </c>
    </row>
    <row r="253" spans="1:12" ht="10.8" x14ac:dyDescent="0.25">
      <c r="A253" s="188"/>
      <c r="B253" s="323" t="s">
        <v>95</v>
      </c>
      <c r="C253" s="193" t="s">
        <v>97</v>
      </c>
      <c r="D253" s="324">
        <v>2020</v>
      </c>
      <c r="E253" s="418">
        <v>632</v>
      </c>
      <c r="F253" s="419">
        <v>97</v>
      </c>
      <c r="G253" s="420">
        <v>729</v>
      </c>
      <c r="H253" s="418">
        <v>392</v>
      </c>
      <c r="I253" s="419">
        <v>62</v>
      </c>
      <c r="J253" s="420">
        <v>454</v>
      </c>
      <c r="K253" s="411">
        <v>315</v>
      </c>
      <c r="L253" s="414">
        <v>5833</v>
      </c>
    </row>
    <row r="254" spans="1:12" ht="10.8" x14ac:dyDescent="0.25">
      <c r="A254" s="188"/>
      <c r="B254" s="323" t="s">
        <v>95</v>
      </c>
      <c r="C254" s="193"/>
      <c r="D254" s="324">
        <v>2021</v>
      </c>
      <c r="E254" s="418">
        <v>530</v>
      </c>
      <c r="F254" s="419">
        <v>95</v>
      </c>
      <c r="G254" s="420">
        <v>625</v>
      </c>
      <c r="H254" s="418">
        <v>391</v>
      </c>
      <c r="I254" s="419">
        <v>73</v>
      </c>
      <c r="J254" s="420">
        <v>464</v>
      </c>
      <c r="K254" s="411">
        <v>298</v>
      </c>
      <c r="L254" s="414">
        <v>5999</v>
      </c>
    </row>
    <row r="255" spans="1:12" ht="10.8" x14ac:dyDescent="0.25">
      <c r="A255" s="188"/>
      <c r="B255" s="323" t="s">
        <v>95</v>
      </c>
      <c r="C255" s="193"/>
      <c r="D255" s="324">
        <v>2022</v>
      </c>
      <c r="E255" s="418">
        <v>432</v>
      </c>
      <c r="F255" s="419">
        <v>125</v>
      </c>
      <c r="G255" s="420">
        <v>557</v>
      </c>
      <c r="H255" s="418">
        <v>433</v>
      </c>
      <c r="I255" s="419">
        <v>68</v>
      </c>
      <c r="J255" s="420">
        <v>501</v>
      </c>
      <c r="K255" s="411">
        <v>262</v>
      </c>
      <c r="L255" s="414">
        <v>6238</v>
      </c>
    </row>
    <row r="256" spans="1:12" ht="10.8" x14ac:dyDescent="0.25">
      <c r="A256" s="188"/>
      <c r="B256" s="323" t="s">
        <v>95</v>
      </c>
      <c r="C256" s="193"/>
      <c r="D256" s="324">
        <v>2023</v>
      </c>
      <c r="E256" s="418">
        <v>462</v>
      </c>
      <c r="F256" s="419">
        <v>163</v>
      </c>
      <c r="G256" s="422">
        <v>625</v>
      </c>
      <c r="H256" s="326">
        <v>545</v>
      </c>
      <c r="I256" s="421">
        <v>100</v>
      </c>
      <c r="J256" s="422">
        <v>645</v>
      </c>
      <c r="K256" s="417">
        <v>351</v>
      </c>
      <c r="L256" s="417">
        <v>6532</v>
      </c>
    </row>
    <row r="257" spans="1:12" ht="6.6" customHeight="1" x14ac:dyDescent="0.25">
      <c r="A257" s="188"/>
      <c r="B257" s="323"/>
      <c r="C257" s="193"/>
      <c r="D257" s="405"/>
      <c r="E257" s="425"/>
      <c r="F257" s="409"/>
      <c r="G257" s="426"/>
      <c r="H257" s="425"/>
      <c r="I257" s="409"/>
      <c r="J257" s="426"/>
      <c r="K257" s="425"/>
      <c r="L257" s="427"/>
    </row>
    <row r="258" spans="1:12" ht="10.8" x14ac:dyDescent="0.25">
      <c r="A258" s="188">
        <v>42</v>
      </c>
      <c r="B258" s="323" t="s">
        <v>98</v>
      </c>
      <c r="C258" s="193" t="s">
        <v>99</v>
      </c>
      <c r="D258" s="324">
        <v>2019</v>
      </c>
      <c r="E258" s="418">
        <v>7</v>
      </c>
      <c r="F258" s="419">
        <v>3</v>
      </c>
      <c r="G258" s="420">
        <v>10</v>
      </c>
      <c r="H258" s="418">
        <v>7</v>
      </c>
      <c r="I258" s="419">
        <v>3</v>
      </c>
      <c r="J258" s="420">
        <v>10</v>
      </c>
      <c r="K258" s="418">
        <v>0</v>
      </c>
      <c r="L258" s="424">
        <v>109</v>
      </c>
    </row>
    <row r="259" spans="1:12" ht="10.8" x14ac:dyDescent="0.25">
      <c r="A259" s="188"/>
      <c r="B259" s="323" t="s">
        <v>98</v>
      </c>
      <c r="C259" s="193"/>
      <c r="D259" s="324">
        <v>2020</v>
      </c>
      <c r="E259" s="418">
        <v>4</v>
      </c>
      <c r="F259" s="419">
        <v>0</v>
      </c>
      <c r="G259" s="420">
        <v>4</v>
      </c>
      <c r="H259" s="418">
        <v>4</v>
      </c>
      <c r="I259" s="419">
        <v>0</v>
      </c>
      <c r="J259" s="420">
        <v>4</v>
      </c>
      <c r="K259" s="418">
        <v>0</v>
      </c>
      <c r="L259" s="424">
        <v>113</v>
      </c>
    </row>
    <row r="260" spans="1:12" ht="10.8" x14ac:dyDescent="0.25">
      <c r="A260" s="188"/>
      <c r="B260" s="323" t="s">
        <v>98</v>
      </c>
      <c r="C260" s="193"/>
      <c r="D260" s="324">
        <v>2021</v>
      </c>
      <c r="E260" s="418">
        <v>17</v>
      </c>
      <c r="F260" s="419">
        <v>0</v>
      </c>
      <c r="G260" s="420">
        <v>17</v>
      </c>
      <c r="H260" s="418">
        <v>17</v>
      </c>
      <c r="I260" s="419">
        <v>0</v>
      </c>
      <c r="J260" s="420">
        <v>17</v>
      </c>
      <c r="K260" s="418">
        <v>1</v>
      </c>
      <c r="L260" s="424">
        <v>129</v>
      </c>
    </row>
    <row r="261" spans="1:12" ht="10.8" x14ac:dyDescent="0.25">
      <c r="A261" s="188"/>
      <c r="B261" s="323" t="s">
        <v>98</v>
      </c>
      <c r="C261" s="193"/>
      <c r="D261" s="324">
        <v>2022</v>
      </c>
      <c r="E261" s="418">
        <v>4</v>
      </c>
      <c r="F261" s="419">
        <v>0</v>
      </c>
      <c r="G261" s="420">
        <v>4</v>
      </c>
      <c r="H261" s="418">
        <v>4</v>
      </c>
      <c r="I261" s="419">
        <v>0</v>
      </c>
      <c r="J261" s="420">
        <v>4</v>
      </c>
      <c r="K261" s="418">
        <v>3</v>
      </c>
      <c r="L261" s="424">
        <v>130</v>
      </c>
    </row>
    <row r="262" spans="1:12" ht="10.8" x14ac:dyDescent="0.25">
      <c r="A262" s="188"/>
      <c r="B262" s="323" t="s">
        <v>98</v>
      </c>
      <c r="C262" s="193"/>
      <c r="D262" s="324">
        <v>2023</v>
      </c>
      <c r="E262" s="418">
        <v>5</v>
      </c>
      <c r="F262" s="419">
        <v>0</v>
      </c>
      <c r="G262" s="420">
        <v>5</v>
      </c>
      <c r="H262" s="418">
        <v>6</v>
      </c>
      <c r="I262" s="419">
        <v>0</v>
      </c>
      <c r="J262" s="420">
        <v>6</v>
      </c>
      <c r="K262" s="418">
        <v>1</v>
      </c>
      <c r="L262" s="424">
        <v>135</v>
      </c>
    </row>
    <row r="263" spans="1:12" ht="6.6" customHeight="1" x14ac:dyDescent="0.25">
      <c r="A263" s="188"/>
      <c r="B263" s="323"/>
      <c r="C263" s="193"/>
      <c r="D263" s="405"/>
      <c r="E263" s="425"/>
      <c r="F263" s="409"/>
      <c r="G263" s="426"/>
      <c r="H263" s="425"/>
      <c r="I263" s="409"/>
      <c r="J263" s="426"/>
      <c r="K263" s="425"/>
      <c r="L263" s="427"/>
    </row>
    <row r="264" spans="1:12" ht="10.8" x14ac:dyDescent="0.25">
      <c r="A264" s="188">
        <v>43</v>
      </c>
      <c r="B264" s="323" t="s">
        <v>100</v>
      </c>
      <c r="C264" s="193" t="s">
        <v>101</v>
      </c>
      <c r="D264" s="324">
        <v>2019</v>
      </c>
      <c r="E264" s="418">
        <v>3</v>
      </c>
      <c r="F264" s="419">
        <v>0</v>
      </c>
      <c r="G264" s="420">
        <v>3</v>
      </c>
      <c r="H264" s="418">
        <v>2</v>
      </c>
      <c r="I264" s="419">
        <v>0</v>
      </c>
      <c r="J264" s="420">
        <v>2</v>
      </c>
      <c r="K264" s="418">
        <v>14</v>
      </c>
      <c r="L264" s="424">
        <v>182</v>
      </c>
    </row>
    <row r="265" spans="1:12" ht="10.8" x14ac:dyDescent="0.25">
      <c r="A265" s="188"/>
      <c r="B265" s="323" t="s">
        <v>100</v>
      </c>
      <c r="C265" s="193"/>
      <c r="D265" s="324">
        <v>2020</v>
      </c>
      <c r="E265" s="418">
        <v>5</v>
      </c>
      <c r="F265" s="419">
        <v>1</v>
      </c>
      <c r="G265" s="420">
        <v>6</v>
      </c>
      <c r="H265" s="418">
        <v>3</v>
      </c>
      <c r="I265" s="419">
        <v>0</v>
      </c>
      <c r="J265" s="420">
        <v>3</v>
      </c>
      <c r="K265" s="418">
        <v>4</v>
      </c>
      <c r="L265" s="424">
        <v>181</v>
      </c>
    </row>
    <row r="266" spans="1:12" ht="10.8" x14ac:dyDescent="0.25">
      <c r="A266" s="188"/>
      <c r="B266" s="323" t="s">
        <v>100</v>
      </c>
      <c r="C266" s="193"/>
      <c r="D266" s="324">
        <v>2021</v>
      </c>
      <c r="E266" s="418">
        <v>3</v>
      </c>
      <c r="F266" s="419">
        <v>8</v>
      </c>
      <c r="G266" s="420">
        <v>11</v>
      </c>
      <c r="H266" s="418">
        <v>3</v>
      </c>
      <c r="I266" s="419">
        <v>6</v>
      </c>
      <c r="J266" s="420">
        <v>9</v>
      </c>
      <c r="K266" s="418">
        <v>2</v>
      </c>
      <c r="L266" s="424">
        <v>188</v>
      </c>
    </row>
    <row r="267" spans="1:12" ht="10.8" x14ac:dyDescent="0.25">
      <c r="A267" s="188"/>
      <c r="B267" s="323" t="s">
        <v>100</v>
      </c>
      <c r="C267" s="193"/>
      <c r="D267" s="324">
        <v>2022</v>
      </c>
      <c r="E267" s="418">
        <v>7</v>
      </c>
      <c r="F267" s="419">
        <v>0</v>
      </c>
      <c r="G267" s="420">
        <v>7</v>
      </c>
      <c r="H267" s="418">
        <v>1</v>
      </c>
      <c r="I267" s="419">
        <v>0</v>
      </c>
      <c r="J267" s="420">
        <v>1</v>
      </c>
      <c r="K267" s="418">
        <v>2</v>
      </c>
      <c r="L267" s="424">
        <v>187</v>
      </c>
    </row>
    <row r="268" spans="1:12" ht="10.8" x14ac:dyDescent="0.25">
      <c r="A268" s="188"/>
      <c r="B268" s="323" t="s">
        <v>100</v>
      </c>
      <c r="C268" s="193"/>
      <c r="D268" s="324">
        <v>2023</v>
      </c>
      <c r="E268" s="418">
        <v>16</v>
      </c>
      <c r="F268" s="419">
        <v>0</v>
      </c>
      <c r="G268" s="420">
        <v>16</v>
      </c>
      <c r="H268" s="418">
        <v>4</v>
      </c>
      <c r="I268" s="419">
        <v>1</v>
      </c>
      <c r="J268" s="420">
        <v>5</v>
      </c>
      <c r="K268" s="418">
        <v>7</v>
      </c>
      <c r="L268" s="424">
        <v>185</v>
      </c>
    </row>
    <row r="269" spans="1:12" ht="6.6" customHeight="1" x14ac:dyDescent="0.25">
      <c r="A269" s="333"/>
      <c r="B269" s="323"/>
      <c r="C269" s="193"/>
      <c r="D269" s="405"/>
      <c r="E269" s="425"/>
      <c r="F269" s="409"/>
      <c r="G269" s="426"/>
      <c r="H269" s="425"/>
      <c r="I269" s="409"/>
      <c r="J269" s="426"/>
      <c r="K269" s="425"/>
      <c r="L269" s="427"/>
    </row>
    <row r="270" spans="1:12" ht="10.8" x14ac:dyDescent="0.25">
      <c r="A270" s="188">
        <v>44</v>
      </c>
      <c r="B270" s="323" t="s">
        <v>102</v>
      </c>
      <c r="C270" s="193" t="s">
        <v>103</v>
      </c>
      <c r="D270" s="324">
        <v>2019</v>
      </c>
      <c r="E270" s="418">
        <v>9</v>
      </c>
      <c r="F270" s="419">
        <v>71</v>
      </c>
      <c r="G270" s="420">
        <v>80</v>
      </c>
      <c r="H270" s="418">
        <v>2</v>
      </c>
      <c r="I270" s="419">
        <v>60</v>
      </c>
      <c r="J270" s="420">
        <v>62</v>
      </c>
      <c r="K270" s="418">
        <v>8</v>
      </c>
      <c r="L270" s="424">
        <v>462</v>
      </c>
    </row>
    <row r="271" spans="1:12" ht="10.8" x14ac:dyDescent="0.25">
      <c r="A271" s="188"/>
      <c r="B271" s="323" t="s">
        <v>102</v>
      </c>
      <c r="C271" s="193"/>
      <c r="D271" s="324">
        <v>2020</v>
      </c>
      <c r="E271" s="418">
        <v>0</v>
      </c>
      <c r="F271" s="419">
        <v>63</v>
      </c>
      <c r="G271" s="420">
        <v>63</v>
      </c>
      <c r="H271" s="418">
        <v>1</v>
      </c>
      <c r="I271" s="419">
        <v>88</v>
      </c>
      <c r="J271" s="420">
        <v>89</v>
      </c>
      <c r="K271" s="418">
        <v>10</v>
      </c>
      <c r="L271" s="424">
        <v>541</v>
      </c>
    </row>
    <row r="272" spans="1:12" ht="10.8" x14ac:dyDescent="0.25">
      <c r="A272" s="188"/>
      <c r="B272" s="323" t="s">
        <v>102</v>
      </c>
      <c r="C272" s="193"/>
      <c r="D272" s="324">
        <v>2021</v>
      </c>
      <c r="E272" s="418">
        <v>3</v>
      </c>
      <c r="F272" s="419">
        <v>71</v>
      </c>
      <c r="G272" s="420">
        <v>74</v>
      </c>
      <c r="H272" s="418">
        <v>5</v>
      </c>
      <c r="I272" s="419">
        <v>106</v>
      </c>
      <c r="J272" s="420">
        <v>111</v>
      </c>
      <c r="K272" s="418">
        <v>9</v>
      </c>
      <c r="L272" s="424">
        <v>643</v>
      </c>
    </row>
    <row r="273" spans="1:12" ht="10.8" x14ac:dyDescent="0.25">
      <c r="A273" s="188"/>
      <c r="B273" s="323" t="s">
        <v>102</v>
      </c>
      <c r="C273" s="193"/>
      <c r="D273" s="324">
        <v>2022</v>
      </c>
      <c r="E273" s="418">
        <v>2</v>
      </c>
      <c r="F273" s="419">
        <v>80</v>
      </c>
      <c r="G273" s="420">
        <v>82</v>
      </c>
      <c r="H273" s="418">
        <v>0</v>
      </c>
      <c r="I273" s="419">
        <v>56</v>
      </c>
      <c r="J273" s="420">
        <v>56</v>
      </c>
      <c r="K273" s="418">
        <v>30</v>
      </c>
      <c r="L273" s="424">
        <v>669</v>
      </c>
    </row>
    <row r="274" spans="1:12" ht="10.8" x14ac:dyDescent="0.25">
      <c r="A274" s="188"/>
      <c r="B274" s="323" t="s">
        <v>102</v>
      </c>
      <c r="C274" s="193"/>
      <c r="D274" s="324">
        <v>2023</v>
      </c>
      <c r="E274" s="418">
        <v>1</v>
      </c>
      <c r="F274" s="419">
        <v>72</v>
      </c>
      <c r="G274" s="420">
        <v>73</v>
      </c>
      <c r="H274" s="418">
        <v>1</v>
      </c>
      <c r="I274" s="419">
        <v>88</v>
      </c>
      <c r="J274" s="420">
        <v>89</v>
      </c>
      <c r="K274" s="418">
        <v>11</v>
      </c>
      <c r="L274" s="424">
        <v>747</v>
      </c>
    </row>
    <row r="275" spans="1:12" ht="6.6" customHeight="1" x14ac:dyDescent="0.25">
      <c r="A275" s="188"/>
      <c r="B275" s="323"/>
      <c r="C275" s="193"/>
      <c r="D275" s="405"/>
      <c r="E275" s="425"/>
      <c r="F275" s="409"/>
      <c r="G275" s="426"/>
      <c r="H275" s="425"/>
      <c r="I275" s="409"/>
      <c r="J275" s="426"/>
      <c r="K275" s="425"/>
      <c r="L275" s="427"/>
    </row>
    <row r="276" spans="1:12" ht="10.8" x14ac:dyDescent="0.25">
      <c r="A276" s="188">
        <v>45</v>
      </c>
      <c r="B276" s="323" t="s">
        <v>104</v>
      </c>
      <c r="C276" s="193" t="s">
        <v>105</v>
      </c>
      <c r="D276" s="324">
        <v>2019</v>
      </c>
      <c r="E276" s="418">
        <v>11</v>
      </c>
      <c r="F276" s="419">
        <v>5</v>
      </c>
      <c r="G276" s="420">
        <v>16</v>
      </c>
      <c r="H276" s="418">
        <v>23</v>
      </c>
      <c r="I276" s="419">
        <v>6</v>
      </c>
      <c r="J276" s="420">
        <v>29</v>
      </c>
      <c r="K276" s="418">
        <v>7</v>
      </c>
      <c r="L276" s="424">
        <v>232</v>
      </c>
    </row>
    <row r="277" spans="1:12" ht="10.8" x14ac:dyDescent="0.25">
      <c r="A277" s="188"/>
      <c r="B277" s="323" t="s">
        <v>104</v>
      </c>
      <c r="C277" s="193" t="s">
        <v>106</v>
      </c>
      <c r="D277" s="324">
        <v>2020</v>
      </c>
      <c r="E277" s="418">
        <v>24</v>
      </c>
      <c r="F277" s="419">
        <v>7</v>
      </c>
      <c r="G277" s="420">
        <v>31</v>
      </c>
      <c r="H277" s="418">
        <v>37</v>
      </c>
      <c r="I277" s="419">
        <v>6</v>
      </c>
      <c r="J277" s="420">
        <v>43</v>
      </c>
      <c r="K277" s="418">
        <v>7</v>
      </c>
      <c r="L277" s="424">
        <v>268</v>
      </c>
    </row>
    <row r="278" spans="1:12" ht="10.8" x14ac:dyDescent="0.25">
      <c r="A278" s="188"/>
      <c r="B278" s="323" t="s">
        <v>104</v>
      </c>
      <c r="C278" s="193"/>
      <c r="D278" s="324">
        <v>2021</v>
      </c>
      <c r="E278" s="418">
        <v>10</v>
      </c>
      <c r="F278" s="419">
        <v>5</v>
      </c>
      <c r="G278" s="420">
        <v>15</v>
      </c>
      <c r="H278" s="418">
        <v>27</v>
      </c>
      <c r="I278" s="419">
        <v>1</v>
      </c>
      <c r="J278" s="420">
        <v>28</v>
      </c>
      <c r="K278" s="418">
        <v>8</v>
      </c>
      <c r="L278" s="424">
        <v>288</v>
      </c>
    </row>
    <row r="279" spans="1:12" ht="10.8" x14ac:dyDescent="0.25">
      <c r="A279" s="188"/>
      <c r="B279" s="323" t="s">
        <v>104</v>
      </c>
      <c r="C279" s="193"/>
      <c r="D279" s="324">
        <v>2022</v>
      </c>
      <c r="E279" s="418">
        <v>18</v>
      </c>
      <c r="F279" s="419">
        <v>3</v>
      </c>
      <c r="G279" s="420">
        <v>21</v>
      </c>
      <c r="H279" s="418">
        <v>7</v>
      </c>
      <c r="I279" s="419">
        <v>7</v>
      </c>
      <c r="J279" s="420">
        <v>14</v>
      </c>
      <c r="K279" s="418">
        <v>9</v>
      </c>
      <c r="L279" s="424">
        <v>293</v>
      </c>
    </row>
    <row r="280" spans="1:12" ht="10.8" x14ac:dyDescent="0.25">
      <c r="A280" s="188"/>
      <c r="B280" s="323" t="s">
        <v>104</v>
      </c>
      <c r="C280" s="193"/>
      <c r="D280" s="324">
        <v>2023</v>
      </c>
      <c r="E280" s="418">
        <v>9</v>
      </c>
      <c r="F280" s="419">
        <v>8</v>
      </c>
      <c r="G280" s="420">
        <v>17</v>
      </c>
      <c r="H280" s="418">
        <v>21</v>
      </c>
      <c r="I280" s="419">
        <v>3</v>
      </c>
      <c r="J280" s="420">
        <v>24</v>
      </c>
      <c r="K280" s="418">
        <v>17</v>
      </c>
      <c r="L280" s="424">
        <v>300</v>
      </c>
    </row>
    <row r="281" spans="1:12" ht="6.6" customHeight="1" x14ac:dyDescent="0.25">
      <c r="A281" s="188"/>
      <c r="B281" s="323"/>
      <c r="C281" s="193"/>
      <c r="D281" s="405"/>
      <c r="E281" s="425"/>
      <c r="F281" s="409"/>
      <c r="G281" s="426"/>
      <c r="H281" s="425"/>
      <c r="I281" s="409"/>
      <c r="J281" s="426"/>
      <c r="K281" s="425"/>
      <c r="L281" s="427"/>
    </row>
    <row r="282" spans="1:12" ht="10.8" x14ac:dyDescent="0.25">
      <c r="A282" s="188">
        <v>46</v>
      </c>
      <c r="B282" s="323" t="s">
        <v>107</v>
      </c>
      <c r="C282" s="193" t="s">
        <v>108</v>
      </c>
      <c r="D282" s="324">
        <v>2019</v>
      </c>
      <c r="E282" s="325" t="s">
        <v>310</v>
      </c>
      <c r="F282" s="188" t="s">
        <v>310</v>
      </c>
      <c r="G282" s="416" t="s">
        <v>310</v>
      </c>
      <c r="H282" s="325" t="s">
        <v>310</v>
      </c>
      <c r="I282" s="188" t="s">
        <v>310</v>
      </c>
      <c r="J282" s="416" t="s">
        <v>310</v>
      </c>
      <c r="K282" s="325" t="s">
        <v>310</v>
      </c>
      <c r="L282" s="417" t="s">
        <v>310</v>
      </c>
    </row>
    <row r="283" spans="1:12" ht="10.8" x14ac:dyDescent="0.25">
      <c r="A283" s="188"/>
      <c r="B283" s="323" t="s">
        <v>107</v>
      </c>
      <c r="C283" s="193"/>
      <c r="D283" s="324">
        <v>2020</v>
      </c>
      <c r="E283" s="325" t="s">
        <v>310</v>
      </c>
      <c r="F283" s="188" t="s">
        <v>310</v>
      </c>
      <c r="G283" s="416" t="s">
        <v>310</v>
      </c>
      <c r="H283" s="325" t="s">
        <v>310</v>
      </c>
      <c r="I283" s="188" t="s">
        <v>310</v>
      </c>
      <c r="J283" s="416" t="s">
        <v>310</v>
      </c>
      <c r="K283" s="325" t="s">
        <v>310</v>
      </c>
      <c r="L283" s="417" t="s">
        <v>310</v>
      </c>
    </row>
    <row r="284" spans="1:12" ht="10.8" x14ac:dyDescent="0.25">
      <c r="A284" s="188"/>
      <c r="B284" s="323" t="s">
        <v>107</v>
      </c>
      <c r="C284" s="193"/>
      <c r="D284" s="324">
        <v>2021</v>
      </c>
      <c r="E284" s="325" t="s">
        <v>310</v>
      </c>
      <c r="F284" s="188" t="s">
        <v>310</v>
      </c>
      <c r="G284" s="416" t="s">
        <v>310</v>
      </c>
      <c r="H284" s="325" t="s">
        <v>310</v>
      </c>
      <c r="I284" s="188" t="s">
        <v>310</v>
      </c>
      <c r="J284" s="416" t="s">
        <v>310</v>
      </c>
      <c r="K284" s="325" t="s">
        <v>310</v>
      </c>
      <c r="L284" s="417" t="s">
        <v>310</v>
      </c>
    </row>
    <row r="285" spans="1:12" ht="10.8" x14ac:dyDescent="0.25">
      <c r="A285" s="188"/>
      <c r="B285" s="323" t="s">
        <v>107</v>
      </c>
      <c r="C285" s="193"/>
      <c r="D285" s="324">
        <v>2022</v>
      </c>
      <c r="E285" s="325">
        <v>0</v>
      </c>
      <c r="F285" s="188">
        <v>0</v>
      </c>
      <c r="G285" s="416">
        <v>0</v>
      </c>
      <c r="H285" s="325">
        <v>0</v>
      </c>
      <c r="I285" s="188">
        <v>0</v>
      </c>
      <c r="J285" s="416">
        <v>0</v>
      </c>
      <c r="K285" s="325">
        <v>0</v>
      </c>
      <c r="L285" s="417">
        <v>0</v>
      </c>
    </row>
    <row r="286" spans="1:12" ht="10.8" x14ac:dyDescent="0.25">
      <c r="A286" s="188"/>
      <c r="B286" s="323" t="s">
        <v>107</v>
      </c>
      <c r="C286" s="193"/>
      <c r="D286" s="324">
        <v>2023</v>
      </c>
      <c r="E286" s="325">
        <v>0</v>
      </c>
      <c r="F286" s="188">
        <v>0</v>
      </c>
      <c r="G286" s="416">
        <v>0</v>
      </c>
      <c r="H286" s="325">
        <v>0</v>
      </c>
      <c r="I286" s="188">
        <v>0</v>
      </c>
      <c r="J286" s="416">
        <v>0</v>
      </c>
      <c r="K286" s="325">
        <v>0</v>
      </c>
      <c r="L286" s="417">
        <v>0</v>
      </c>
    </row>
    <row r="287" spans="1:12" ht="6.6" customHeight="1" x14ac:dyDescent="0.25">
      <c r="A287" s="188"/>
      <c r="B287" s="323"/>
      <c r="C287" s="193"/>
      <c r="D287" s="405"/>
      <c r="E287" s="425"/>
      <c r="F287" s="409"/>
      <c r="G287" s="426"/>
      <c r="H287" s="425"/>
      <c r="I287" s="409"/>
      <c r="J287" s="426"/>
      <c r="K287" s="425"/>
      <c r="L287" s="427"/>
    </row>
    <row r="288" spans="1:12" ht="10.8" x14ac:dyDescent="0.25">
      <c r="A288" s="188">
        <v>47</v>
      </c>
      <c r="B288" s="323" t="s">
        <v>109</v>
      </c>
      <c r="C288" s="193" t="s">
        <v>110</v>
      </c>
      <c r="D288" s="324">
        <v>2019</v>
      </c>
      <c r="E288" s="325" t="s">
        <v>310</v>
      </c>
      <c r="F288" s="188" t="s">
        <v>310</v>
      </c>
      <c r="G288" s="416" t="s">
        <v>310</v>
      </c>
      <c r="H288" s="325" t="s">
        <v>310</v>
      </c>
      <c r="I288" s="188" t="s">
        <v>310</v>
      </c>
      <c r="J288" s="416" t="s">
        <v>310</v>
      </c>
      <c r="K288" s="325" t="s">
        <v>310</v>
      </c>
      <c r="L288" s="417" t="s">
        <v>310</v>
      </c>
    </row>
    <row r="289" spans="1:12" ht="10.8" x14ac:dyDescent="0.25">
      <c r="A289" s="188"/>
      <c r="B289" s="323" t="s">
        <v>109</v>
      </c>
      <c r="C289" s="193" t="s">
        <v>111</v>
      </c>
      <c r="D289" s="324">
        <v>2020</v>
      </c>
      <c r="E289" s="325" t="s">
        <v>310</v>
      </c>
      <c r="F289" s="188" t="s">
        <v>310</v>
      </c>
      <c r="G289" s="416" t="s">
        <v>310</v>
      </c>
      <c r="H289" s="325" t="s">
        <v>310</v>
      </c>
      <c r="I289" s="188" t="s">
        <v>310</v>
      </c>
      <c r="J289" s="416" t="s">
        <v>310</v>
      </c>
      <c r="K289" s="325" t="s">
        <v>310</v>
      </c>
      <c r="L289" s="417" t="s">
        <v>310</v>
      </c>
    </row>
    <row r="290" spans="1:12" ht="10.8" x14ac:dyDescent="0.25">
      <c r="A290" s="188"/>
      <c r="B290" s="323" t="s">
        <v>109</v>
      </c>
      <c r="C290" s="193"/>
      <c r="D290" s="405">
        <v>2021</v>
      </c>
      <c r="E290" s="325" t="s">
        <v>310</v>
      </c>
      <c r="F290" s="188" t="s">
        <v>310</v>
      </c>
      <c r="G290" s="416" t="s">
        <v>310</v>
      </c>
      <c r="H290" s="325" t="s">
        <v>310</v>
      </c>
      <c r="I290" s="188" t="s">
        <v>310</v>
      </c>
      <c r="J290" s="416" t="s">
        <v>310</v>
      </c>
      <c r="K290" s="325" t="s">
        <v>310</v>
      </c>
      <c r="L290" s="417" t="s">
        <v>310</v>
      </c>
    </row>
    <row r="291" spans="1:12" ht="10.8" x14ac:dyDescent="0.25">
      <c r="A291" s="188"/>
      <c r="B291" s="323" t="s">
        <v>109</v>
      </c>
      <c r="C291" s="193"/>
      <c r="D291" s="405">
        <v>2022</v>
      </c>
      <c r="E291" s="325" t="s">
        <v>310</v>
      </c>
      <c r="F291" s="188" t="s">
        <v>310</v>
      </c>
      <c r="G291" s="416" t="s">
        <v>310</v>
      </c>
      <c r="H291" s="325" t="s">
        <v>310</v>
      </c>
      <c r="I291" s="188" t="s">
        <v>310</v>
      </c>
      <c r="J291" s="416" t="s">
        <v>310</v>
      </c>
      <c r="K291" s="325" t="s">
        <v>310</v>
      </c>
      <c r="L291" s="417" t="s">
        <v>310</v>
      </c>
    </row>
    <row r="292" spans="1:12" ht="10.8" x14ac:dyDescent="0.25">
      <c r="A292" s="188"/>
      <c r="B292" s="323" t="s">
        <v>109</v>
      </c>
      <c r="C292" s="193"/>
      <c r="D292" s="405">
        <v>2023</v>
      </c>
      <c r="E292" s="325" t="s">
        <v>310</v>
      </c>
      <c r="F292" s="188" t="s">
        <v>310</v>
      </c>
      <c r="G292" s="416" t="s">
        <v>310</v>
      </c>
      <c r="H292" s="325" t="s">
        <v>310</v>
      </c>
      <c r="I292" s="188" t="s">
        <v>310</v>
      </c>
      <c r="J292" s="416" t="s">
        <v>310</v>
      </c>
      <c r="K292" s="325" t="s">
        <v>310</v>
      </c>
      <c r="L292" s="417" t="s">
        <v>310</v>
      </c>
    </row>
    <row r="293" spans="1:12" ht="6.6" customHeight="1" x14ac:dyDescent="0.25">
      <c r="A293" s="188"/>
      <c r="B293" s="323"/>
      <c r="C293" s="193"/>
      <c r="D293" s="405"/>
      <c r="E293" s="425"/>
      <c r="F293" s="409"/>
      <c r="G293" s="426"/>
      <c r="H293" s="425"/>
      <c r="I293" s="409"/>
      <c r="J293" s="426"/>
      <c r="K293" s="425"/>
      <c r="L293" s="427"/>
    </row>
    <row r="294" spans="1:12" ht="10.8" x14ac:dyDescent="0.25">
      <c r="A294" s="188">
        <v>48</v>
      </c>
      <c r="B294" s="323" t="s">
        <v>112</v>
      </c>
      <c r="C294" s="193" t="s">
        <v>113</v>
      </c>
      <c r="D294" s="324">
        <v>2019</v>
      </c>
      <c r="E294" s="418">
        <v>28</v>
      </c>
      <c r="F294" s="419">
        <v>177</v>
      </c>
      <c r="G294" s="420">
        <v>205</v>
      </c>
      <c r="H294" s="418">
        <v>74</v>
      </c>
      <c r="I294" s="419">
        <v>195</v>
      </c>
      <c r="J294" s="420">
        <v>269</v>
      </c>
      <c r="K294" s="418">
        <v>25</v>
      </c>
      <c r="L294" s="414">
        <v>1998</v>
      </c>
    </row>
    <row r="295" spans="1:12" ht="10.8" x14ac:dyDescent="0.25">
      <c r="A295" s="188"/>
      <c r="B295" s="323" t="s">
        <v>112</v>
      </c>
      <c r="C295" s="193"/>
      <c r="D295" s="324">
        <v>2020</v>
      </c>
      <c r="E295" s="418">
        <v>80</v>
      </c>
      <c r="F295" s="419">
        <v>170</v>
      </c>
      <c r="G295" s="420">
        <v>250</v>
      </c>
      <c r="H295" s="418">
        <v>40</v>
      </c>
      <c r="I295" s="419">
        <v>187</v>
      </c>
      <c r="J295" s="420">
        <v>227</v>
      </c>
      <c r="K295" s="418">
        <v>49</v>
      </c>
      <c r="L295" s="414">
        <v>2176</v>
      </c>
    </row>
    <row r="296" spans="1:12" ht="10.8" x14ac:dyDescent="0.25">
      <c r="A296" s="188"/>
      <c r="B296" s="323" t="s">
        <v>112</v>
      </c>
      <c r="C296" s="193"/>
      <c r="D296" s="324">
        <v>2021</v>
      </c>
      <c r="E296" s="418">
        <v>40</v>
      </c>
      <c r="F296" s="419">
        <v>150</v>
      </c>
      <c r="G296" s="420">
        <v>190</v>
      </c>
      <c r="H296" s="418">
        <v>76</v>
      </c>
      <c r="I296" s="419">
        <v>182</v>
      </c>
      <c r="J296" s="420">
        <v>258</v>
      </c>
      <c r="K296" s="418">
        <v>19</v>
      </c>
      <c r="L296" s="414">
        <v>2415</v>
      </c>
    </row>
    <row r="297" spans="1:12" ht="10.8" x14ac:dyDescent="0.25">
      <c r="A297" s="188"/>
      <c r="B297" s="323" t="s">
        <v>112</v>
      </c>
      <c r="C297" s="193"/>
      <c r="D297" s="324">
        <v>2022</v>
      </c>
      <c r="E297" s="418">
        <v>65</v>
      </c>
      <c r="F297" s="419">
        <v>205</v>
      </c>
      <c r="G297" s="420">
        <v>270</v>
      </c>
      <c r="H297" s="418">
        <v>55</v>
      </c>
      <c r="I297" s="419">
        <v>171</v>
      </c>
      <c r="J297" s="420">
        <v>226</v>
      </c>
      <c r="K297" s="418">
        <v>36</v>
      </c>
      <c r="L297" s="414">
        <v>2605</v>
      </c>
    </row>
    <row r="298" spans="1:12" ht="10.8" x14ac:dyDescent="0.25">
      <c r="A298" s="188"/>
      <c r="B298" s="323" t="s">
        <v>112</v>
      </c>
      <c r="C298" s="193"/>
      <c r="D298" s="324">
        <v>2023</v>
      </c>
      <c r="E298" s="418">
        <v>88</v>
      </c>
      <c r="F298" s="419">
        <v>142</v>
      </c>
      <c r="G298" s="420">
        <v>230</v>
      </c>
      <c r="H298" s="418">
        <v>70</v>
      </c>
      <c r="I298" s="419">
        <v>191</v>
      </c>
      <c r="J298" s="420">
        <v>261</v>
      </c>
      <c r="K298" s="418">
        <v>84</v>
      </c>
      <c r="L298" s="414">
        <v>2782</v>
      </c>
    </row>
    <row r="299" spans="1:12" ht="6.6" customHeight="1" x14ac:dyDescent="0.25">
      <c r="A299" s="188"/>
      <c r="B299" s="323"/>
      <c r="C299" s="193"/>
      <c r="D299" s="405"/>
      <c r="E299" s="425"/>
      <c r="F299" s="409"/>
      <c r="G299" s="426"/>
      <c r="H299" s="425"/>
      <c r="I299" s="409"/>
      <c r="J299" s="426"/>
      <c r="K299" s="425"/>
      <c r="L299" s="427"/>
    </row>
    <row r="300" spans="1:12" ht="10.8" x14ac:dyDescent="0.25">
      <c r="A300" s="188">
        <v>49</v>
      </c>
      <c r="B300" s="323" t="s">
        <v>114</v>
      </c>
      <c r="C300" s="193" t="s">
        <v>115</v>
      </c>
      <c r="D300" s="324">
        <v>2019</v>
      </c>
      <c r="E300" s="411">
        <v>0</v>
      </c>
      <c r="F300" s="412">
        <v>0</v>
      </c>
      <c r="G300" s="413">
        <v>0</v>
      </c>
      <c r="H300" s="411">
        <v>0</v>
      </c>
      <c r="I300" s="412">
        <v>0</v>
      </c>
      <c r="J300" s="413">
        <v>0</v>
      </c>
      <c r="K300" s="411">
        <v>0</v>
      </c>
      <c r="L300" s="414">
        <v>16</v>
      </c>
    </row>
    <row r="301" spans="1:12" ht="10.8" x14ac:dyDescent="0.25">
      <c r="A301" s="188"/>
      <c r="B301" s="323" t="s">
        <v>114</v>
      </c>
      <c r="C301" s="193"/>
      <c r="D301" s="324">
        <v>2020</v>
      </c>
      <c r="E301" s="411">
        <v>6</v>
      </c>
      <c r="F301" s="412">
        <v>0</v>
      </c>
      <c r="G301" s="413">
        <v>6</v>
      </c>
      <c r="H301" s="411">
        <v>0</v>
      </c>
      <c r="I301" s="412">
        <v>0</v>
      </c>
      <c r="J301" s="413">
        <v>0</v>
      </c>
      <c r="K301" s="411">
        <v>5</v>
      </c>
      <c r="L301" s="414">
        <v>14</v>
      </c>
    </row>
    <row r="302" spans="1:12" ht="10.8" x14ac:dyDescent="0.25">
      <c r="A302" s="188"/>
      <c r="B302" s="323" t="s">
        <v>114</v>
      </c>
      <c r="C302" s="193"/>
      <c r="D302" s="324">
        <v>2021</v>
      </c>
      <c r="E302" s="411">
        <v>1</v>
      </c>
      <c r="F302" s="412">
        <v>0</v>
      </c>
      <c r="G302" s="413">
        <v>1</v>
      </c>
      <c r="H302" s="411">
        <v>3</v>
      </c>
      <c r="I302" s="412">
        <v>0</v>
      </c>
      <c r="J302" s="413">
        <v>3</v>
      </c>
      <c r="K302" s="411">
        <v>0</v>
      </c>
      <c r="L302" s="414">
        <v>17</v>
      </c>
    </row>
    <row r="303" spans="1:12" ht="10.8" x14ac:dyDescent="0.25">
      <c r="A303" s="188"/>
      <c r="B303" s="323" t="s">
        <v>114</v>
      </c>
      <c r="C303" s="193"/>
      <c r="D303" s="324">
        <v>2022</v>
      </c>
      <c r="E303" s="411">
        <v>4</v>
      </c>
      <c r="F303" s="412">
        <v>0</v>
      </c>
      <c r="G303" s="413">
        <v>4</v>
      </c>
      <c r="H303" s="411">
        <v>3</v>
      </c>
      <c r="I303" s="412">
        <v>0</v>
      </c>
      <c r="J303" s="413">
        <v>3</v>
      </c>
      <c r="K303" s="411">
        <v>0</v>
      </c>
      <c r="L303" s="414">
        <v>20</v>
      </c>
    </row>
    <row r="304" spans="1:12" ht="10.8" x14ac:dyDescent="0.25">
      <c r="A304" s="188"/>
      <c r="B304" s="323" t="s">
        <v>114</v>
      </c>
      <c r="C304" s="193"/>
      <c r="D304" s="324">
        <v>2023</v>
      </c>
      <c r="E304" s="411">
        <v>59</v>
      </c>
      <c r="F304" s="412">
        <v>0</v>
      </c>
      <c r="G304" s="413">
        <v>59</v>
      </c>
      <c r="H304" s="411">
        <v>10</v>
      </c>
      <c r="I304" s="412">
        <v>0</v>
      </c>
      <c r="J304" s="413">
        <v>10</v>
      </c>
      <c r="K304" s="411">
        <v>0</v>
      </c>
      <c r="L304" s="414">
        <v>28</v>
      </c>
    </row>
    <row r="305" spans="1:12" ht="6.6" customHeight="1" x14ac:dyDescent="0.25">
      <c r="A305" s="188"/>
      <c r="B305" s="323"/>
      <c r="C305" s="193"/>
      <c r="D305" s="405"/>
      <c r="E305" s="425"/>
      <c r="F305" s="409"/>
      <c r="G305" s="426"/>
      <c r="H305" s="425"/>
      <c r="I305" s="409"/>
      <c r="J305" s="426"/>
      <c r="K305" s="425"/>
      <c r="L305" s="427"/>
    </row>
    <row r="306" spans="1:12" s="335" customFormat="1" ht="34.5" customHeight="1" x14ac:dyDescent="0.2">
      <c r="A306" s="139"/>
      <c r="B306" s="126"/>
      <c r="C306" s="465" t="s">
        <v>1</v>
      </c>
      <c r="D306" s="464" t="s">
        <v>2</v>
      </c>
      <c r="E306" s="463" t="s">
        <v>475</v>
      </c>
      <c r="F306" s="441"/>
      <c r="G306" s="442"/>
      <c r="H306" s="463" t="s">
        <v>474</v>
      </c>
      <c r="I306" s="443"/>
      <c r="J306" s="443"/>
      <c r="K306" s="468" t="s">
        <v>473</v>
      </c>
      <c r="L306" s="467" t="s">
        <v>64</v>
      </c>
    </row>
    <row r="307" spans="1:12" ht="6.6" customHeight="1" x14ac:dyDescent="0.25">
      <c r="A307" s="188"/>
      <c r="B307" s="323"/>
      <c r="C307" s="193"/>
      <c r="D307" s="405"/>
      <c r="E307" s="325"/>
      <c r="F307" s="188"/>
      <c r="G307" s="416"/>
      <c r="H307" s="444"/>
      <c r="I307" s="188"/>
      <c r="J307" s="188"/>
      <c r="K307" s="417"/>
      <c r="L307" s="417"/>
    </row>
    <row r="308" spans="1:12" ht="10.95" customHeight="1" x14ac:dyDescent="0.2">
      <c r="A308" s="188">
        <v>50</v>
      </c>
      <c r="B308" s="323" t="s">
        <v>116</v>
      </c>
      <c r="C308" s="368" t="s">
        <v>468</v>
      </c>
      <c r="D308" s="324">
        <v>2019</v>
      </c>
      <c r="E308" s="418">
        <v>618</v>
      </c>
      <c r="F308" s="419">
        <v>149</v>
      </c>
      <c r="G308" s="420">
        <v>767</v>
      </c>
      <c r="H308" s="418">
        <v>534</v>
      </c>
      <c r="I308" s="419">
        <v>87</v>
      </c>
      <c r="J308" s="420">
        <v>621</v>
      </c>
      <c r="K308" s="325">
        <v>257</v>
      </c>
      <c r="L308" s="417">
        <v>8916</v>
      </c>
    </row>
    <row r="309" spans="1:12" ht="10.8" x14ac:dyDescent="0.25">
      <c r="A309" s="188"/>
      <c r="B309" s="323" t="s">
        <v>116</v>
      </c>
      <c r="C309" s="398" t="s">
        <v>469</v>
      </c>
      <c r="D309" s="324">
        <v>2020</v>
      </c>
      <c r="E309" s="418">
        <v>630</v>
      </c>
      <c r="F309" s="419">
        <v>207</v>
      </c>
      <c r="G309" s="420">
        <v>837</v>
      </c>
      <c r="H309" s="418">
        <v>568</v>
      </c>
      <c r="I309" s="419">
        <v>73</v>
      </c>
      <c r="J309" s="420">
        <v>641</v>
      </c>
      <c r="K309" s="325">
        <v>297</v>
      </c>
      <c r="L309" s="417">
        <v>9260</v>
      </c>
    </row>
    <row r="310" spans="1:12" ht="10.8" x14ac:dyDescent="0.25">
      <c r="A310" s="188"/>
      <c r="B310" s="323" t="s">
        <v>116</v>
      </c>
      <c r="C310" s="399" t="s">
        <v>464</v>
      </c>
      <c r="D310" s="324">
        <v>2021</v>
      </c>
      <c r="E310" s="418">
        <v>701</v>
      </c>
      <c r="F310" s="419">
        <v>135</v>
      </c>
      <c r="G310" s="420">
        <v>836</v>
      </c>
      <c r="H310" s="418">
        <v>520</v>
      </c>
      <c r="I310" s="419">
        <v>104</v>
      </c>
      <c r="J310" s="420">
        <v>624</v>
      </c>
      <c r="K310" s="325">
        <v>424</v>
      </c>
      <c r="L310" s="417">
        <v>9460</v>
      </c>
    </row>
    <row r="311" spans="1:12" ht="10.8" x14ac:dyDescent="0.25">
      <c r="A311" s="188"/>
      <c r="B311" s="323" t="s">
        <v>116</v>
      </c>
      <c r="C311" s="193" t="s">
        <v>465</v>
      </c>
      <c r="D311" s="324">
        <v>2022</v>
      </c>
      <c r="E311" s="418">
        <v>516</v>
      </c>
      <c r="F311" s="419">
        <v>168</v>
      </c>
      <c r="G311" s="420">
        <v>684</v>
      </c>
      <c r="H311" s="418">
        <v>534</v>
      </c>
      <c r="I311" s="419">
        <v>89</v>
      </c>
      <c r="J311" s="420">
        <v>623</v>
      </c>
      <c r="K311" s="325">
        <v>341</v>
      </c>
      <c r="L311" s="417">
        <v>9742</v>
      </c>
    </row>
    <row r="312" spans="1:12" ht="10.8" x14ac:dyDescent="0.25">
      <c r="A312" s="188"/>
      <c r="B312" s="323" t="s">
        <v>116</v>
      </c>
      <c r="C312" s="193"/>
      <c r="D312" s="324">
        <v>2023</v>
      </c>
      <c r="E312" s="418">
        <v>700</v>
      </c>
      <c r="F312" s="419">
        <v>156</v>
      </c>
      <c r="G312" s="420">
        <v>856</v>
      </c>
      <c r="H312" s="418">
        <v>517</v>
      </c>
      <c r="I312" s="419">
        <v>98</v>
      </c>
      <c r="J312" s="420">
        <v>615</v>
      </c>
      <c r="K312" s="325">
        <v>369</v>
      </c>
      <c r="L312" s="417">
        <v>9988</v>
      </c>
    </row>
    <row r="313" spans="1:12" ht="6.6" customHeight="1" x14ac:dyDescent="0.25">
      <c r="A313" s="188"/>
      <c r="B313" s="323"/>
      <c r="C313" s="193"/>
      <c r="D313" s="405"/>
      <c r="E313" s="425"/>
      <c r="F313" s="409"/>
      <c r="G313" s="426"/>
      <c r="H313" s="425"/>
      <c r="I313" s="409"/>
      <c r="J313" s="426"/>
      <c r="K313" s="425"/>
      <c r="L313" s="427"/>
    </row>
    <row r="314" spans="1:12" ht="10.8" x14ac:dyDescent="0.25">
      <c r="A314" s="188">
        <v>51</v>
      </c>
      <c r="B314" s="323" t="s">
        <v>117</v>
      </c>
      <c r="C314" s="193" t="s">
        <v>118</v>
      </c>
      <c r="D314" s="324">
        <v>2019</v>
      </c>
      <c r="E314" s="418">
        <v>0</v>
      </c>
      <c r="F314" s="419">
        <v>18</v>
      </c>
      <c r="G314" s="420">
        <v>18</v>
      </c>
      <c r="H314" s="418">
        <v>3</v>
      </c>
      <c r="I314" s="419">
        <v>19</v>
      </c>
      <c r="J314" s="420">
        <v>22</v>
      </c>
      <c r="K314" s="418">
        <v>14</v>
      </c>
      <c r="L314" s="424">
        <v>219</v>
      </c>
    </row>
    <row r="315" spans="1:12" ht="10.8" x14ac:dyDescent="0.25">
      <c r="A315" s="188"/>
      <c r="B315" s="323" t="s">
        <v>117</v>
      </c>
      <c r="C315" s="193"/>
      <c r="D315" s="324">
        <v>2020</v>
      </c>
      <c r="E315" s="418">
        <v>5</v>
      </c>
      <c r="F315" s="419">
        <v>18</v>
      </c>
      <c r="G315" s="420">
        <v>23</v>
      </c>
      <c r="H315" s="418">
        <v>2</v>
      </c>
      <c r="I315" s="419">
        <v>20</v>
      </c>
      <c r="J315" s="420">
        <v>22</v>
      </c>
      <c r="K315" s="418">
        <v>6</v>
      </c>
      <c r="L315" s="424">
        <v>235</v>
      </c>
    </row>
    <row r="316" spans="1:12" ht="10.8" x14ac:dyDescent="0.25">
      <c r="A316" s="188"/>
      <c r="B316" s="323" t="s">
        <v>117</v>
      </c>
      <c r="C316" s="193"/>
      <c r="D316" s="324">
        <v>2021</v>
      </c>
      <c r="E316" s="418">
        <v>1</v>
      </c>
      <c r="F316" s="419">
        <v>24</v>
      </c>
      <c r="G316" s="420">
        <v>25</v>
      </c>
      <c r="H316" s="418">
        <v>3</v>
      </c>
      <c r="I316" s="419">
        <v>21</v>
      </c>
      <c r="J316" s="420">
        <v>24</v>
      </c>
      <c r="K316" s="418">
        <v>17</v>
      </c>
      <c r="L316" s="424">
        <v>242</v>
      </c>
    </row>
    <row r="317" spans="1:12" ht="10.8" x14ac:dyDescent="0.25">
      <c r="A317" s="188"/>
      <c r="B317" s="323" t="s">
        <v>117</v>
      </c>
      <c r="C317" s="193"/>
      <c r="D317" s="324">
        <v>2022</v>
      </c>
      <c r="E317" s="418">
        <v>2</v>
      </c>
      <c r="F317" s="419">
        <v>15</v>
      </c>
      <c r="G317" s="420">
        <v>17</v>
      </c>
      <c r="H317" s="418">
        <v>0</v>
      </c>
      <c r="I317" s="419">
        <v>19</v>
      </c>
      <c r="J317" s="420">
        <v>19</v>
      </c>
      <c r="K317" s="418">
        <v>63</v>
      </c>
      <c r="L317" s="424">
        <v>198</v>
      </c>
    </row>
    <row r="318" spans="1:12" ht="10.8" x14ac:dyDescent="0.25">
      <c r="A318" s="188"/>
      <c r="B318" s="323" t="s">
        <v>117</v>
      </c>
      <c r="C318" s="193"/>
      <c r="D318" s="324">
        <v>2023</v>
      </c>
      <c r="E318" s="418">
        <v>3</v>
      </c>
      <c r="F318" s="419">
        <v>12</v>
      </c>
      <c r="G318" s="420">
        <v>15</v>
      </c>
      <c r="H318" s="418">
        <v>4</v>
      </c>
      <c r="I318" s="419">
        <v>15</v>
      </c>
      <c r="J318" s="420">
        <v>19</v>
      </c>
      <c r="K318" s="418">
        <v>1</v>
      </c>
      <c r="L318" s="424">
        <v>216</v>
      </c>
    </row>
    <row r="319" spans="1:12" ht="6.6" customHeight="1" x14ac:dyDescent="0.25">
      <c r="A319" s="188"/>
      <c r="B319" s="323"/>
      <c r="C319" s="193"/>
      <c r="D319" s="405"/>
      <c r="E319" s="425"/>
      <c r="F319" s="409"/>
      <c r="G319" s="426"/>
      <c r="H319" s="425"/>
      <c r="I319" s="409"/>
      <c r="J319" s="426"/>
      <c r="K319" s="425"/>
      <c r="L319" s="427"/>
    </row>
    <row r="320" spans="1:12" ht="10.8" x14ac:dyDescent="0.25">
      <c r="A320" s="188">
        <v>52</v>
      </c>
      <c r="B320" s="323" t="s">
        <v>119</v>
      </c>
      <c r="C320" s="193" t="s">
        <v>120</v>
      </c>
      <c r="D320" s="324">
        <v>2019</v>
      </c>
      <c r="E320" s="418">
        <v>36</v>
      </c>
      <c r="F320" s="419">
        <v>65</v>
      </c>
      <c r="G320" s="420">
        <v>101</v>
      </c>
      <c r="H320" s="418">
        <v>42</v>
      </c>
      <c r="I320" s="419">
        <v>57</v>
      </c>
      <c r="J320" s="420">
        <v>99</v>
      </c>
      <c r="K320" s="325">
        <v>90</v>
      </c>
      <c r="L320" s="417">
        <v>1301</v>
      </c>
    </row>
    <row r="321" spans="1:12" ht="10.8" x14ac:dyDescent="0.25">
      <c r="A321" s="188"/>
      <c r="B321" s="323" t="s">
        <v>119</v>
      </c>
      <c r="C321" s="193" t="s">
        <v>121</v>
      </c>
      <c r="D321" s="324">
        <v>2020</v>
      </c>
      <c r="E321" s="418">
        <v>32</v>
      </c>
      <c r="F321" s="419">
        <v>62</v>
      </c>
      <c r="G321" s="420">
        <v>94</v>
      </c>
      <c r="H321" s="418">
        <v>34</v>
      </c>
      <c r="I321" s="419">
        <v>43</v>
      </c>
      <c r="J321" s="420">
        <v>77</v>
      </c>
      <c r="K321" s="325">
        <v>99</v>
      </c>
      <c r="L321" s="417">
        <v>1278</v>
      </c>
    </row>
    <row r="322" spans="1:12" ht="10.8" x14ac:dyDescent="0.25">
      <c r="A322" s="188"/>
      <c r="B322" s="323" t="s">
        <v>119</v>
      </c>
      <c r="C322" s="193"/>
      <c r="D322" s="324">
        <v>2021</v>
      </c>
      <c r="E322" s="418">
        <v>39</v>
      </c>
      <c r="F322" s="419">
        <v>80</v>
      </c>
      <c r="G322" s="420">
        <v>119</v>
      </c>
      <c r="H322" s="418">
        <v>22</v>
      </c>
      <c r="I322" s="419">
        <v>64</v>
      </c>
      <c r="J322" s="420">
        <v>86</v>
      </c>
      <c r="K322" s="325">
        <v>83</v>
      </c>
      <c r="L322" s="417">
        <v>1281</v>
      </c>
    </row>
    <row r="323" spans="1:12" ht="10.8" x14ac:dyDescent="0.25">
      <c r="A323" s="188"/>
      <c r="B323" s="323" t="s">
        <v>119</v>
      </c>
      <c r="C323" s="193"/>
      <c r="D323" s="324">
        <v>2022</v>
      </c>
      <c r="E323" s="325">
        <v>30</v>
      </c>
      <c r="F323" s="188">
        <v>58</v>
      </c>
      <c r="G323" s="416">
        <v>88</v>
      </c>
      <c r="H323" s="325">
        <v>32</v>
      </c>
      <c r="I323" s="188">
        <v>57</v>
      </c>
      <c r="J323" s="416">
        <v>89</v>
      </c>
      <c r="K323" s="325">
        <v>80</v>
      </c>
      <c r="L323" s="417">
        <v>1290</v>
      </c>
    </row>
    <row r="324" spans="1:12" ht="10.8" x14ac:dyDescent="0.25">
      <c r="A324" s="338"/>
      <c r="B324" s="339" t="s">
        <v>119</v>
      </c>
      <c r="C324" s="340"/>
      <c r="D324" s="324">
        <v>2023</v>
      </c>
      <c r="E324" s="326">
        <v>43</v>
      </c>
      <c r="F324" s="178">
        <v>75</v>
      </c>
      <c r="G324" s="422">
        <v>118</v>
      </c>
      <c r="H324" s="326">
        <v>34</v>
      </c>
      <c r="I324" s="178">
        <v>56</v>
      </c>
      <c r="J324" s="422">
        <v>90</v>
      </c>
      <c r="K324" s="325">
        <v>73</v>
      </c>
      <c r="L324" s="417">
        <v>1307</v>
      </c>
    </row>
    <row r="325" spans="1:12" ht="6.6" customHeight="1" x14ac:dyDescent="0.25">
      <c r="A325" s="188"/>
      <c r="B325" s="323"/>
      <c r="C325" s="193"/>
      <c r="D325" s="405"/>
      <c r="E325" s="425"/>
      <c r="F325" s="409"/>
      <c r="G325" s="426"/>
      <c r="H325" s="425"/>
      <c r="I325" s="409"/>
      <c r="J325" s="426"/>
      <c r="K325" s="425"/>
      <c r="L325" s="427"/>
    </row>
    <row r="326" spans="1:12" ht="10.8" x14ac:dyDescent="0.25">
      <c r="A326" s="188">
        <v>53</v>
      </c>
      <c r="B326" s="323" t="s">
        <v>122</v>
      </c>
      <c r="C326" s="193" t="s">
        <v>123</v>
      </c>
      <c r="D326" s="324">
        <v>2019</v>
      </c>
      <c r="E326" s="325">
        <v>2</v>
      </c>
      <c r="F326" s="188">
        <v>10</v>
      </c>
      <c r="G326" s="416">
        <v>12</v>
      </c>
      <c r="H326" s="325">
        <v>0</v>
      </c>
      <c r="I326" s="188">
        <v>1</v>
      </c>
      <c r="J326" s="416">
        <v>1</v>
      </c>
      <c r="K326" s="325">
        <v>0</v>
      </c>
      <c r="L326" s="417">
        <v>23</v>
      </c>
    </row>
    <row r="327" spans="1:12" ht="10.8" x14ac:dyDescent="0.25">
      <c r="A327" s="338"/>
      <c r="B327" s="339" t="s">
        <v>122</v>
      </c>
      <c r="C327" s="329" t="s">
        <v>124</v>
      </c>
      <c r="D327" s="324">
        <v>2020</v>
      </c>
      <c r="E327" s="325" t="s">
        <v>310</v>
      </c>
      <c r="F327" s="188" t="s">
        <v>310</v>
      </c>
      <c r="G327" s="416" t="s">
        <v>310</v>
      </c>
      <c r="H327" s="325" t="s">
        <v>310</v>
      </c>
      <c r="I327" s="188" t="s">
        <v>310</v>
      </c>
      <c r="J327" s="416" t="s">
        <v>310</v>
      </c>
      <c r="K327" s="325" t="s">
        <v>310</v>
      </c>
      <c r="L327" s="417" t="s">
        <v>310</v>
      </c>
    </row>
    <row r="328" spans="1:12" ht="10.8" x14ac:dyDescent="0.25">
      <c r="A328" s="338"/>
      <c r="B328" s="339" t="s">
        <v>122</v>
      </c>
      <c r="C328" s="329" t="s">
        <v>125</v>
      </c>
      <c r="D328" s="324">
        <v>2021</v>
      </c>
      <c r="E328" s="325">
        <v>3</v>
      </c>
      <c r="F328" s="188">
        <v>14</v>
      </c>
      <c r="G328" s="416">
        <v>17</v>
      </c>
      <c r="H328" s="325">
        <v>0</v>
      </c>
      <c r="I328" s="188">
        <v>0</v>
      </c>
      <c r="J328" s="416">
        <v>0</v>
      </c>
      <c r="K328" s="325">
        <v>17</v>
      </c>
      <c r="L328" s="417">
        <v>10</v>
      </c>
    </row>
    <row r="329" spans="1:12" ht="10.8" x14ac:dyDescent="0.25">
      <c r="A329" s="338"/>
      <c r="B329" s="339" t="s">
        <v>122</v>
      </c>
      <c r="C329" s="340" t="s">
        <v>126</v>
      </c>
      <c r="D329" s="324">
        <v>2022</v>
      </c>
      <c r="E329" s="325">
        <v>0</v>
      </c>
      <c r="F329" s="188">
        <v>15</v>
      </c>
      <c r="G329" s="416">
        <v>15</v>
      </c>
      <c r="H329" s="325">
        <v>1</v>
      </c>
      <c r="I329" s="188">
        <v>1</v>
      </c>
      <c r="J329" s="416">
        <v>2</v>
      </c>
      <c r="K329" s="325">
        <v>5</v>
      </c>
      <c r="L329" s="417">
        <v>7</v>
      </c>
    </row>
    <row r="330" spans="1:12" ht="10.8" x14ac:dyDescent="0.25">
      <c r="A330" s="338"/>
      <c r="B330" s="339" t="s">
        <v>122</v>
      </c>
      <c r="C330" s="340"/>
      <c r="D330" s="324">
        <v>2023</v>
      </c>
      <c r="E330" s="325">
        <v>1</v>
      </c>
      <c r="F330" s="188">
        <v>9</v>
      </c>
      <c r="G330" s="416">
        <v>10</v>
      </c>
      <c r="H330" s="325">
        <v>0</v>
      </c>
      <c r="I330" s="188">
        <v>14</v>
      </c>
      <c r="J330" s="416">
        <v>14</v>
      </c>
      <c r="K330" s="325">
        <v>5</v>
      </c>
      <c r="L330" s="417">
        <v>19</v>
      </c>
    </row>
    <row r="331" spans="1:12" ht="6.6" customHeight="1" x14ac:dyDescent="0.25">
      <c r="A331" s="188"/>
      <c r="B331" s="323"/>
      <c r="C331" s="193"/>
      <c r="D331" s="405"/>
      <c r="E331" s="425"/>
      <c r="F331" s="409"/>
      <c r="G331" s="426"/>
      <c r="H331" s="425"/>
      <c r="I331" s="409"/>
      <c r="J331" s="426"/>
      <c r="K331" s="425"/>
      <c r="L331" s="427"/>
    </row>
    <row r="332" spans="1:12" ht="10.8" x14ac:dyDescent="0.25">
      <c r="A332" s="188">
        <v>54</v>
      </c>
      <c r="B332" s="323" t="s">
        <v>127</v>
      </c>
      <c r="C332" s="193" t="s">
        <v>128</v>
      </c>
      <c r="D332" s="324">
        <v>2019</v>
      </c>
      <c r="E332" s="411" t="s">
        <v>310</v>
      </c>
      <c r="F332" s="412" t="s">
        <v>310</v>
      </c>
      <c r="G332" s="413" t="s">
        <v>310</v>
      </c>
      <c r="H332" s="411" t="s">
        <v>310</v>
      </c>
      <c r="I332" s="409" t="s">
        <v>310</v>
      </c>
      <c r="J332" s="413" t="s">
        <v>310</v>
      </c>
      <c r="K332" s="411" t="s">
        <v>310</v>
      </c>
      <c r="L332" s="414" t="s">
        <v>310</v>
      </c>
    </row>
    <row r="333" spans="1:12" ht="10.8" x14ac:dyDescent="0.25">
      <c r="A333" s="188"/>
      <c r="B333" s="323" t="s">
        <v>127</v>
      </c>
      <c r="C333" s="193"/>
      <c r="D333" s="324">
        <v>2020</v>
      </c>
      <c r="E333" s="411" t="s">
        <v>310</v>
      </c>
      <c r="F333" s="412" t="s">
        <v>310</v>
      </c>
      <c r="G333" s="413" t="s">
        <v>310</v>
      </c>
      <c r="H333" s="411" t="s">
        <v>310</v>
      </c>
      <c r="I333" s="409" t="s">
        <v>310</v>
      </c>
      <c r="J333" s="413" t="s">
        <v>310</v>
      </c>
      <c r="K333" s="411" t="s">
        <v>310</v>
      </c>
      <c r="L333" s="414" t="s">
        <v>310</v>
      </c>
    </row>
    <row r="334" spans="1:12" ht="10.8" x14ac:dyDescent="0.25">
      <c r="A334" s="188"/>
      <c r="B334" s="323" t="s">
        <v>127</v>
      </c>
      <c r="C334" s="193"/>
      <c r="D334" s="324">
        <v>2021</v>
      </c>
      <c r="E334" s="411" t="s">
        <v>310</v>
      </c>
      <c r="F334" s="412" t="s">
        <v>310</v>
      </c>
      <c r="G334" s="413" t="s">
        <v>310</v>
      </c>
      <c r="H334" s="411" t="s">
        <v>310</v>
      </c>
      <c r="I334" s="409" t="s">
        <v>310</v>
      </c>
      <c r="J334" s="413" t="s">
        <v>310</v>
      </c>
      <c r="K334" s="411" t="s">
        <v>310</v>
      </c>
      <c r="L334" s="414" t="s">
        <v>310</v>
      </c>
    </row>
    <row r="335" spans="1:12" ht="10.8" x14ac:dyDescent="0.25">
      <c r="A335" s="188"/>
      <c r="B335" s="323" t="s">
        <v>127</v>
      </c>
      <c r="C335" s="193"/>
      <c r="D335" s="324">
        <v>2022</v>
      </c>
      <c r="E335" s="418">
        <v>0</v>
      </c>
      <c r="F335" s="419">
        <v>0</v>
      </c>
      <c r="G335" s="420">
        <v>0</v>
      </c>
      <c r="H335" s="418">
        <v>0</v>
      </c>
      <c r="I335" s="419">
        <v>0</v>
      </c>
      <c r="J335" s="420">
        <v>0</v>
      </c>
      <c r="K335" s="418">
        <v>0</v>
      </c>
      <c r="L335" s="414">
        <v>0</v>
      </c>
    </row>
    <row r="336" spans="1:12" ht="10.8" x14ac:dyDescent="0.25">
      <c r="A336" s="188"/>
      <c r="B336" s="323" t="s">
        <v>127</v>
      </c>
      <c r="C336" s="193"/>
      <c r="D336" s="324">
        <v>2023</v>
      </c>
      <c r="E336" s="418">
        <v>0</v>
      </c>
      <c r="F336" s="419">
        <v>0</v>
      </c>
      <c r="G336" s="420">
        <v>0</v>
      </c>
      <c r="H336" s="418">
        <v>0</v>
      </c>
      <c r="I336" s="419">
        <v>0</v>
      </c>
      <c r="J336" s="420">
        <v>0</v>
      </c>
      <c r="K336" s="418">
        <v>0</v>
      </c>
      <c r="L336" s="414">
        <v>0</v>
      </c>
    </row>
    <row r="337" spans="1:12" ht="6.6" customHeight="1" x14ac:dyDescent="0.25">
      <c r="A337" s="188"/>
      <c r="B337" s="323"/>
      <c r="C337" s="193"/>
      <c r="D337" s="405"/>
      <c r="E337" s="425"/>
      <c r="F337" s="409"/>
      <c r="G337" s="426"/>
      <c r="H337" s="425"/>
      <c r="I337" s="409"/>
      <c r="J337" s="426"/>
      <c r="K337" s="425"/>
      <c r="L337" s="427"/>
    </row>
    <row r="338" spans="1:12" ht="10.8" x14ac:dyDescent="0.25">
      <c r="A338" s="188">
        <v>55</v>
      </c>
      <c r="B338" s="323" t="s">
        <v>129</v>
      </c>
      <c r="C338" s="193" t="s">
        <v>130</v>
      </c>
      <c r="D338" s="324">
        <v>2019</v>
      </c>
      <c r="E338" s="418">
        <v>0</v>
      </c>
      <c r="F338" s="419">
        <v>1</v>
      </c>
      <c r="G338" s="420">
        <v>1</v>
      </c>
      <c r="H338" s="418">
        <v>0</v>
      </c>
      <c r="I338" s="419">
        <v>0</v>
      </c>
      <c r="J338" s="420">
        <v>0</v>
      </c>
      <c r="K338" s="418">
        <v>0</v>
      </c>
      <c r="L338" s="424">
        <v>19</v>
      </c>
    </row>
    <row r="339" spans="1:12" ht="10.8" x14ac:dyDescent="0.25">
      <c r="A339" s="188"/>
      <c r="B339" s="323" t="s">
        <v>129</v>
      </c>
      <c r="C339" s="193"/>
      <c r="D339" s="324">
        <v>2020</v>
      </c>
      <c r="E339" s="418" t="s">
        <v>310</v>
      </c>
      <c r="F339" s="419" t="s">
        <v>310</v>
      </c>
      <c r="G339" s="420" t="s">
        <v>310</v>
      </c>
      <c r="H339" s="418" t="s">
        <v>310</v>
      </c>
      <c r="I339" s="419" t="s">
        <v>310</v>
      </c>
      <c r="J339" s="420" t="s">
        <v>310</v>
      </c>
      <c r="K339" s="418" t="s">
        <v>310</v>
      </c>
      <c r="L339" s="424" t="s">
        <v>310</v>
      </c>
    </row>
    <row r="340" spans="1:12" ht="10.8" x14ac:dyDescent="0.25">
      <c r="A340" s="188"/>
      <c r="B340" s="323" t="s">
        <v>129</v>
      </c>
      <c r="C340" s="193"/>
      <c r="D340" s="324">
        <v>2021</v>
      </c>
      <c r="E340" s="411">
        <v>0</v>
      </c>
      <c r="F340" s="412">
        <v>6</v>
      </c>
      <c r="G340" s="413">
        <v>6</v>
      </c>
      <c r="H340" s="411">
        <v>0</v>
      </c>
      <c r="I340" s="409">
        <v>0</v>
      </c>
      <c r="J340" s="413">
        <v>0</v>
      </c>
      <c r="K340" s="411">
        <v>0</v>
      </c>
      <c r="L340" s="414">
        <v>19</v>
      </c>
    </row>
    <row r="341" spans="1:12" ht="10.8" x14ac:dyDescent="0.25">
      <c r="A341" s="188"/>
      <c r="B341" s="323" t="s">
        <v>129</v>
      </c>
      <c r="C341" s="193"/>
      <c r="D341" s="324">
        <v>2022</v>
      </c>
      <c r="E341" s="411">
        <v>0</v>
      </c>
      <c r="F341" s="412">
        <v>0</v>
      </c>
      <c r="G341" s="413">
        <v>0</v>
      </c>
      <c r="H341" s="411">
        <v>1</v>
      </c>
      <c r="I341" s="409">
        <v>5</v>
      </c>
      <c r="J341" s="413">
        <v>6</v>
      </c>
      <c r="K341" s="411">
        <v>0</v>
      </c>
      <c r="L341" s="414">
        <v>25</v>
      </c>
    </row>
    <row r="342" spans="1:12" ht="10.8" x14ac:dyDescent="0.25">
      <c r="A342" s="188"/>
      <c r="B342" s="323" t="s">
        <v>129</v>
      </c>
      <c r="C342" s="193"/>
      <c r="D342" s="324">
        <v>2023</v>
      </c>
      <c r="E342" s="411">
        <v>0</v>
      </c>
      <c r="F342" s="412">
        <v>0</v>
      </c>
      <c r="G342" s="413">
        <v>0</v>
      </c>
      <c r="H342" s="411">
        <v>0</v>
      </c>
      <c r="I342" s="409">
        <v>0</v>
      </c>
      <c r="J342" s="413">
        <v>0</v>
      </c>
      <c r="K342" s="418">
        <v>0</v>
      </c>
      <c r="L342" s="424">
        <v>25</v>
      </c>
    </row>
    <row r="343" spans="1:12" ht="6.6" customHeight="1" x14ac:dyDescent="0.25">
      <c r="A343" s="188"/>
      <c r="B343" s="323"/>
      <c r="C343" s="193"/>
      <c r="D343" s="405"/>
      <c r="E343" s="425"/>
      <c r="F343" s="409"/>
      <c r="G343" s="426"/>
      <c r="H343" s="425"/>
      <c r="I343" s="409"/>
      <c r="J343" s="426"/>
      <c r="K343" s="425"/>
      <c r="L343" s="427"/>
    </row>
    <row r="344" spans="1:12" ht="10.5" customHeight="1" x14ac:dyDescent="0.25">
      <c r="A344" s="188">
        <v>56</v>
      </c>
      <c r="B344" s="323" t="s">
        <v>131</v>
      </c>
      <c r="C344" s="193" t="s">
        <v>132</v>
      </c>
      <c r="D344" s="324">
        <v>2019</v>
      </c>
      <c r="E344" s="418">
        <v>12</v>
      </c>
      <c r="F344" s="419">
        <v>43</v>
      </c>
      <c r="G344" s="420">
        <v>55</v>
      </c>
      <c r="H344" s="418">
        <v>6</v>
      </c>
      <c r="I344" s="419">
        <v>56</v>
      </c>
      <c r="J344" s="420">
        <v>62</v>
      </c>
      <c r="K344" s="418">
        <v>2</v>
      </c>
      <c r="L344" s="424">
        <v>277</v>
      </c>
    </row>
    <row r="345" spans="1:12" ht="10.8" x14ac:dyDescent="0.25">
      <c r="A345" s="188"/>
      <c r="B345" s="323" t="s">
        <v>131</v>
      </c>
      <c r="C345" s="193"/>
      <c r="D345" s="324">
        <v>2020</v>
      </c>
      <c r="E345" s="418">
        <v>9</v>
      </c>
      <c r="F345" s="419">
        <v>34</v>
      </c>
      <c r="G345" s="420">
        <v>43</v>
      </c>
      <c r="H345" s="418">
        <v>6</v>
      </c>
      <c r="I345" s="419">
        <v>10</v>
      </c>
      <c r="J345" s="420">
        <v>16</v>
      </c>
      <c r="K345" s="418">
        <v>3</v>
      </c>
      <c r="L345" s="424">
        <v>290</v>
      </c>
    </row>
    <row r="346" spans="1:12" ht="10.8" x14ac:dyDescent="0.25">
      <c r="A346" s="188"/>
      <c r="B346" s="323" t="s">
        <v>131</v>
      </c>
      <c r="C346" s="193"/>
      <c r="D346" s="324">
        <v>2021</v>
      </c>
      <c r="E346" s="418">
        <v>16</v>
      </c>
      <c r="F346" s="419">
        <v>55</v>
      </c>
      <c r="G346" s="420">
        <v>71</v>
      </c>
      <c r="H346" s="418">
        <v>1</v>
      </c>
      <c r="I346" s="419">
        <v>28</v>
      </c>
      <c r="J346" s="420">
        <v>29</v>
      </c>
      <c r="K346" s="418">
        <v>6</v>
      </c>
      <c r="L346" s="424">
        <v>313</v>
      </c>
    </row>
    <row r="347" spans="1:12" ht="10.8" x14ac:dyDescent="0.25">
      <c r="A347" s="188"/>
      <c r="B347" s="323" t="s">
        <v>131</v>
      </c>
      <c r="C347" s="193"/>
      <c r="D347" s="324">
        <v>2022</v>
      </c>
      <c r="E347" s="418">
        <v>24</v>
      </c>
      <c r="F347" s="419">
        <v>39</v>
      </c>
      <c r="G347" s="420">
        <v>63</v>
      </c>
      <c r="H347" s="418">
        <v>18</v>
      </c>
      <c r="I347" s="419">
        <v>44</v>
      </c>
      <c r="J347" s="420">
        <v>62</v>
      </c>
      <c r="K347" s="418">
        <v>6</v>
      </c>
      <c r="L347" s="424">
        <v>369</v>
      </c>
    </row>
    <row r="348" spans="1:12" ht="10.8" x14ac:dyDescent="0.25">
      <c r="A348" s="188"/>
      <c r="B348" s="323" t="s">
        <v>131</v>
      </c>
      <c r="C348" s="193"/>
      <c r="D348" s="324">
        <v>2023</v>
      </c>
      <c r="E348" s="418">
        <v>11</v>
      </c>
      <c r="F348" s="419">
        <v>17</v>
      </c>
      <c r="G348" s="420">
        <v>28</v>
      </c>
      <c r="H348" s="418">
        <v>8</v>
      </c>
      <c r="I348" s="419">
        <v>50</v>
      </c>
      <c r="J348" s="420">
        <v>58</v>
      </c>
      <c r="K348" s="418">
        <v>14</v>
      </c>
      <c r="L348" s="424">
        <v>413</v>
      </c>
    </row>
    <row r="349" spans="1:12" ht="6.6" customHeight="1" x14ac:dyDescent="0.25">
      <c r="A349" s="188"/>
      <c r="B349" s="323"/>
      <c r="C349" s="193"/>
      <c r="D349" s="405"/>
      <c r="E349" s="425"/>
      <c r="F349" s="409"/>
      <c r="G349" s="426"/>
      <c r="H349" s="425"/>
      <c r="I349" s="409"/>
      <c r="J349" s="426"/>
      <c r="K349" s="425"/>
      <c r="L349" s="427"/>
    </row>
    <row r="350" spans="1:12" ht="10.8" x14ac:dyDescent="0.25">
      <c r="A350" s="188">
        <v>57</v>
      </c>
      <c r="B350" s="323" t="s">
        <v>133</v>
      </c>
      <c r="C350" s="193" t="s">
        <v>134</v>
      </c>
      <c r="D350" s="324">
        <v>2019</v>
      </c>
      <c r="E350" s="418">
        <v>68</v>
      </c>
      <c r="F350" s="419">
        <v>59</v>
      </c>
      <c r="G350" s="420">
        <v>127</v>
      </c>
      <c r="H350" s="418">
        <v>80</v>
      </c>
      <c r="I350" s="419">
        <v>9</v>
      </c>
      <c r="J350" s="420">
        <v>89</v>
      </c>
      <c r="K350" s="325">
        <v>87</v>
      </c>
      <c r="L350" s="417">
        <v>1231</v>
      </c>
    </row>
    <row r="351" spans="1:12" ht="10.8" x14ac:dyDescent="0.25">
      <c r="A351" s="188"/>
      <c r="B351" s="323" t="s">
        <v>133</v>
      </c>
      <c r="C351" s="193"/>
      <c r="D351" s="324">
        <v>2020</v>
      </c>
      <c r="E351" s="418">
        <v>98</v>
      </c>
      <c r="F351" s="419">
        <v>50</v>
      </c>
      <c r="G351" s="420">
        <v>148</v>
      </c>
      <c r="H351" s="418">
        <v>86</v>
      </c>
      <c r="I351" s="419">
        <v>15</v>
      </c>
      <c r="J351" s="420">
        <v>101</v>
      </c>
      <c r="K351" s="325">
        <v>40</v>
      </c>
      <c r="L351" s="417">
        <v>1292</v>
      </c>
    </row>
    <row r="352" spans="1:12" ht="10.8" x14ac:dyDescent="0.25">
      <c r="A352" s="188"/>
      <c r="B352" s="323" t="s">
        <v>133</v>
      </c>
      <c r="C352" s="193"/>
      <c r="D352" s="324">
        <v>2021</v>
      </c>
      <c r="E352" s="418">
        <v>76</v>
      </c>
      <c r="F352" s="419">
        <v>47</v>
      </c>
      <c r="G352" s="420">
        <v>123</v>
      </c>
      <c r="H352" s="418">
        <v>74</v>
      </c>
      <c r="I352" s="419">
        <v>14</v>
      </c>
      <c r="J352" s="420">
        <v>88</v>
      </c>
      <c r="K352" s="325">
        <v>67</v>
      </c>
      <c r="L352" s="417">
        <v>1313</v>
      </c>
    </row>
    <row r="353" spans="1:12" ht="10.8" x14ac:dyDescent="0.25">
      <c r="A353" s="188"/>
      <c r="B353" s="323" t="s">
        <v>133</v>
      </c>
      <c r="C353" s="193"/>
      <c r="D353" s="324">
        <v>2022</v>
      </c>
      <c r="E353" s="418">
        <v>79</v>
      </c>
      <c r="F353" s="419">
        <v>37</v>
      </c>
      <c r="G353" s="420">
        <v>116</v>
      </c>
      <c r="H353" s="418">
        <v>58</v>
      </c>
      <c r="I353" s="419">
        <v>7</v>
      </c>
      <c r="J353" s="420">
        <v>65</v>
      </c>
      <c r="K353" s="325">
        <v>61</v>
      </c>
      <c r="L353" s="417">
        <v>1317</v>
      </c>
    </row>
    <row r="354" spans="1:12" ht="10.8" x14ac:dyDescent="0.25">
      <c r="A354" s="188"/>
      <c r="B354" s="323" t="s">
        <v>133</v>
      </c>
      <c r="C354" s="193"/>
      <c r="D354" s="324">
        <v>2023</v>
      </c>
      <c r="E354" s="418">
        <v>110</v>
      </c>
      <c r="F354" s="419">
        <v>49</v>
      </c>
      <c r="G354" s="420">
        <v>159</v>
      </c>
      <c r="H354" s="418">
        <v>47</v>
      </c>
      <c r="I354" s="419">
        <v>9</v>
      </c>
      <c r="J354" s="420">
        <v>56</v>
      </c>
      <c r="K354" s="325">
        <v>63</v>
      </c>
      <c r="L354" s="417">
        <v>1310</v>
      </c>
    </row>
    <row r="355" spans="1:12" ht="6.6" customHeight="1" x14ac:dyDescent="0.25">
      <c r="A355" s="188"/>
      <c r="B355" s="323"/>
      <c r="C355" s="193"/>
      <c r="D355" s="405"/>
      <c r="E355" s="425"/>
      <c r="F355" s="409"/>
      <c r="G355" s="426"/>
      <c r="H355" s="425"/>
      <c r="I355" s="409"/>
      <c r="J355" s="426"/>
      <c r="K355" s="425"/>
      <c r="L355" s="427"/>
    </row>
    <row r="356" spans="1:12" ht="10.8" x14ac:dyDescent="0.25">
      <c r="A356" s="188">
        <v>58</v>
      </c>
      <c r="B356" s="323" t="s">
        <v>135</v>
      </c>
      <c r="C356" s="193" t="s">
        <v>136</v>
      </c>
      <c r="D356" s="324">
        <v>2019</v>
      </c>
      <c r="E356" s="418">
        <v>0</v>
      </c>
      <c r="F356" s="419">
        <v>1</v>
      </c>
      <c r="G356" s="420">
        <v>1</v>
      </c>
      <c r="H356" s="418">
        <v>0</v>
      </c>
      <c r="I356" s="419">
        <v>0</v>
      </c>
      <c r="J356" s="420">
        <v>0</v>
      </c>
      <c r="K356" s="418">
        <v>1</v>
      </c>
      <c r="L356" s="424">
        <v>10</v>
      </c>
    </row>
    <row r="357" spans="1:12" ht="10.8" x14ac:dyDescent="0.25">
      <c r="A357" s="188"/>
      <c r="B357" s="323" t="s">
        <v>135</v>
      </c>
      <c r="C357" s="193"/>
      <c r="D357" s="324">
        <v>2020</v>
      </c>
      <c r="E357" s="418">
        <v>0</v>
      </c>
      <c r="F357" s="419">
        <v>0</v>
      </c>
      <c r="G357" s="420">
        <v>0</v>
      </c>
      <c r="H357" s="418">
        <v>1</v>
      </c>
      <c r="I357" s="419">
        <v>1</v>
      </c>
      <c r="J357" s="420">
        <v>2</v>
      </c>
      <c r="K357" s="418">
        <v>3</v>
      </c>
      <c r="L357" s="424">
        <v>9</v>
      </c>
    </row>
    <row r="358" spans="1:12" ht="10.8" x14ac:dyDescent="0.25">
      <c r="A358" s="188"/>
      <c r="B358" s="323" t="s">
        <v>135</v>
      </c>
      <c r="C358" s="193"/>
      <c r="D358" s="324">
        <v>2021</v>
      </c>
      <c r="E358" s="418">
        <v>0</v>
      </c>
      <c r="F358" s="419">
        <v>0</v>
      </c>
      <c r="G358" s="420">
        <v>0</v>
      </c>
      <c r="H358" s="418">
        <v>0</v>
      </c>
      <c r="I358" s="419">
        <v>0</v>
      </c>
      <c r="J358" s="420">
        <v>0</v>
      </c>
      <c r="K358" s="418">
        <v>0</v>
      </c>
      <c r="L358" s="424">
        <v>9</v>
      </c>
    </row>
    <row r="359" spans="1:12" ht="10.8" x14ac:dyDescent="0.25">
      <c r="A359" s="188"/>
      <c r="B359" s="323" t="s">
        <v>135</v>
      </c>
      <c r="C359" s="193"/>
      <c r="D359" s="324">
        <v>2022</v>
      </c>
      <c r="E359" s="418">
        <v>0</v>
      </c>
      <c r="F359" s="419">
        <v>1</v>
      </c>
      <c r="G359" s="420">
        <v>1</v>
      </c>
      <c r="H359" s="418">
        <v>0</v>
      </c>
      <c r="I359" s="419">
        <v>0</v>
      </c>
      <c r="J359" s="420">
        <v>0</v>
      </c>
      <c r="K359" s="418">
        <v>0</v>
      </c>
      <c r="L359" s="424">
        <v>9</v>
      </c>
    </row>
    <row r="360" spans="1:12" ht="10.8" x14ac:dyDescent="0.25">
      <c r="A360" s="188"/>
      <c r="B360" s="323" t="s">
        <v>135</v>
      </c>
      <c r="C360" s="193"/>
      <c r="D360" s="324">
        <v>2023</v>
      </c>
      <c r="E360" s="418">
        <v>0</v>
      </c>
      <c r="F360" s="419">
        <v>0</v>
      </c>
      <c r="G360" s="420">
        <v>0</v>
      </c>
      <c r="H360" s="418">
        <v>0</v>
      </c>
      <c r="I360" s="419">
        <v>0</v>
      </c>
      <c r="J360" s="420">
        <v>0</v>
      </c>
      <c r="K360" s="418">
        <v>1</v>
      </c>
      <c r="L360" s="424">
        <v>8</v>
      </c>
    </row>
    <row r="361" spans="1:12" ht="6.6" customHeight="1" x14ac:dyDescent="0.25">
      <c r="A361" s="188"/>
      <c r="B361" s="323"/>
      <c r="C361" s="193"/>
      <c r="D361" s="405"/>
      <c r="E361" s="425"/>
      <c r="F361" s="409"/>
      <c r="G361" s="426"/>
      <c r="H361" s="425"/>
      <c r="I361" s="409"/>
      <c r="J361" s="426"/>
      <c r="K361" s="425"/>
      <c r="L361" s="427"/>
    </row>
    <row r="362" spans="1:12" ht="10.8" x14ac:dyDescent="0.25">
      <c r="A362" s="188">
        <v>59</v>
      </c>
      <c r="B362" s="323" t="s">
        <v>137</v>
      </c>
      <c r="C362" s="193" t="s">
        <v>138</v>
      </c>
      <c r="D362" s="324">
        <v>2019</v>
      </c>
      <c r="E362" s="325" t="s">
        <v>310</v>
      </c>
      <c r="F362" s="188" t="s">
        <v>310</v>
      </c>
      <c r="G362" s="416" t="s">
        <v>310</v>
      </c>
      <c r="H362" s="325" t="s">
        <v>310</v>
      </c>
      <c r="I362" s="188" t="s">
        <v>310</v>
      </c>
      <c r="J362" s="416" t="s">
        <v>310</v>
      </c>
      <c r="K362" s="325" t="s">
        <v>310</v>
      </c>
      <c r="L362" s="445" t="s">
        <v>310</v>
      </c>
    </row>
    <row r="363" spans="1:12" ht="10.8" x14ac:dyDescent="0.25">
      <c r="A363" s="188"/>
      <c r="B363" s="323" t="s">
        <v>137</v>
      </c>
      <c r="C363" s="193"/>
      <c r="D363" s="324">
        <v>2020</v>
      </c>
      <c r="E363" s="411">
        <v>5</v>
      </c>
      <c r="F363" s="412">
        <v>16</v>
      </c>
      <c r="G363" s="413">
        <v>21</v>
      </c>
      <c r="H363" s="411">
        <v>7</v>
      </c>
      <c r="I363" s="409">
        <v>19</v>
      </c>
      <c r="J363" s="413">
        <v>26</v>
      </c>
      <c r="K363" s="411">
        <v>10</v>
      </c>
      <c r="L363" s="414">
        <v>490</v>
      </c>
    </row>
    <row r="364" spans="1:12" ht="10.8" x14ac:dyDescent="0.25">
      <c r="A364" s="188"/>
      <c r="B364" s="323" t="s">
        <v>137</v>
      </c>
      <c r="C364" s="193"/>
      <c r="D364" s="324">
        <v>2021</v>
      </c>
      <c r="E364" s="325">
        <v>8</v>
      </c>
      <c r="F364" s="188">
        <v>33</v>
      </c>
      <c r="G364" s="416">
        <v>41</v>
      </c>
      <c r="H364" s="325">
        <v>3</v>
      </c>
      <c r="I364" s="188">
        <v>25</v>
      </c>
      <c r="J364" s="416">
        <v>28</v>
      </c>
      <c r="K364" s="325">
        <v>6</v>
      </c>
      <c r="L364" s="445">
        <v>214</v>
      </c>
    </row>
    <row r="365" spans="1:12" ht="10.8" x14ac:dyDescent="0.25">
      <c r="A365" s="188"/>
      <c r="B365" s="323" t="s">
        <v>137</v>
      </c>
      <c r="C365" s="193"/>
      <c r="D365" s="324">
        <v>2022</v>
      </c>
      <c r="E365" s="325">
        <v>8</v>
      </c>
      <c r="F365" s="188">
        <v>18</v>
      </c>
      <c r="G365" s="416">
        <v>26</v>
      </c>
      <c r="H365" s="325">
        <v>7</v>
      </c>
      <c r="I365" s="188">
        <v>16</v>
      </c>
      <c r="J365" s="416">
        <v>23</v>
      </c>
      <c r="K365" s="325">
        <v>14</v>
      </c>
      <c r="L365" s="445">
        <v>223</v>
      </c>
    </row>
    <row r="366" spans="1:12" ht="10.8" x14ac:dyDescent="0.25">
      <c r="A366" s="188"/>
      <c r="B366" s="323" t="s">
        <v>137</v>
      </c>
      <c r="C366" s="193"/>
      <c r="D366" s="324">
        <v>2023</v>
      </c>
      <c r="E366" s="325">
        <v>13</v>
      </c>
      <c r="F366" s="188">
        <v>29</v>
      </c>
      <c r="G366" s="416">
        <v>42</v>
      </c>
      <c r="H366" s="325">
        <v>11</v>
      </c>
      <c r="I366" s="188">
        <v>24</v>
      </c>
      <c r="J366" s="416">
        <v>35</v>
      </c>
      <c r="K366" s="325">
        <v>30</v>
      </c>
      <c r="L366" s="445">
        <v>228</v>
      </c>
    </row>
    <row r="367" spans="1:12" ht="6.6" customHeight="1" x14ac:dyDescent="0.25">
      <c r="A367" s="188"/>
      <c r="B367" s="323"/>
      <c r="C367" s="193"/>
      <c r="D367" s="405"/>
      <c r="E367" s="425"/>
      <c r="F367" s="409"/>
      <c r="G367" s="426"/>
      <c r="H367" s="425"/>
      <c r="I367" s="409"/>
      <c r="J367" s="426"/>
      <c r="K367" s="425"/>
      <c r="L367" s="427"/>
    </row>
    <row r="368" spans="1:12" ht="10.8" x14ac:dyDescent="0.25">
      <c r="A368" s="188">
        <v>60</v>
      </c>
      <c r="B368" s="323" t="s">
        <v>139</v>
      </c>
      <c r="C368" s="193" t="s">
        <v>140</v>
      </c>
      <c r="D368" s="324">
        <v>2019</v>
      </c>
      <c r="E368" s="411">
        <v>2853</v>
      </c>
      <c r="F368" s="412">
        <v>672</v>
      </c>
      <c r="G368" s="413">
        <v>3525</v>
      </c>
      <c r="H368" s="411">
        <v>2588</v>
      </c>
      <c r="I368" s="412">
        <v>600</v>
      </c>
      <c r="J368" s="413">
        <v>3188</v>
      </c>
      <c r="K368" s="411">
        <v>1856</v>
      </c>
      <c r="L368" s="414">
        <v>28228</v>
      </c>
    </row>
    <row r="369" spans="1:12" ht="10.8" x14ac:dyDescent="0.25">
      <c r="A369" s="188"/>
      <c r="B369" s="323" t="s">
        <v>139</v>
      </c>
      <c r="C369" s="193" t="s">
        <v>141</v>
      </c>
      <c r="D369" s="324">
        <v>2020</v>
      </c>
      <c r="E369" s="411">
        <v>2785</v>
      </c>
      <c r="F369" s="412">
        <v>642</v>
      </c>
      <c r="G369" s="413">
        <v>3427</v>
      </c>
      <c r="H369" s="411">
        <v>2426</v>
      </c>
      <c r="I369" s="412">
        <v>552</v>
      </c>
      <c r="J369" s="413">
        <v>2978</v>
      </c>
      <c r="K369" s="411">
        <v>2196</v>
      </c>
      <c r="L369" s="414">
        <v>29010</v>
      </c>
    </row>
    <row r="370" spans="1:12" ht="10.8" x14ac:dyDescent="0.25">
      <c r="A370" s="188"/>
      <c r="B370" s="323" t="s">
        <v>139</v>
      </c>
      <c r="C370" s="193"/>
      <c r="D370" s="324">
        <v>2021</v>
      </c>
      <c r="E370" s="411">
        <v>2609</v>
      </c>
      <c r="F370" s="412">
        <v>871</v>
      </c>
      <c r="G370" s="413">
        <v>3480</v>
      </c>
      <c r="H370" s="411">
        <v>2234</v>
      </c>
      <c r="I370" s="412">
        <v>619</v>
      </c>
      <c r="J370" s="413">
        <v>2853</v>
      </c>
      <c r="K370" s="411">
        <v>2285</v>
      </c>
      <c r="L370" s="414">
        <v>29578</v>
      </c>
    </row>
    <row r="371" spans="1:12" ht="10.8" x14ac:dyDescent="0.25">
      <c r="A371" s="188"/>
      <c r="B371" s="323" t="s">
        <v>139</v>
      </c>
      <c r="C371" s="193"/>
      <c r="D371" s="324">
        <v>2022</v>
      </c>
      <c r="E371" s="411">
        <v>2543</v>
      </c>
      <c r="F371" s="412">
        <v>650</v>
      </c>
      <c r="G371" s="413">
        <v>3193</v>
      </c>
      <c r="H371" s="411">
        <v>2288</v>
      </c>
      <c r="I371" s="412">
        <v>676</v>
      </c>
      <c r="J371" s="413">
        <v>2964</v>
      </c>
      <c r="K371" s="411">
        <v>1987</v>
      </c>
      <c r="L371" s="414">
        <v>30562</v>
      </c>
    </row>
    <row r="372" spans="1:12" ht="10.8" x14ac:dyDescent="0.25">
      <c r="A372" s="188"/>
      <c r="B372" s="323" t="s">
        <v>139</v>
      </c>
      <c r="C372" s="193"/>
      <c r="D372" s="324">
        <v>2023</v>
      </c>
      <c r="E372" s="411">
        <v>2219</v>
      </c>
      <c r="F372" s="412">
        <v>647</v>
      </c>
      <c r="G372" s="413">
        <v>2866</v>
      </c>
      <c r="H372" s="411">
        <v>2111</v>
      </c>
      <c r="I372" s="412">
        <v>607</v>
      </c>
      <c r="J372" s="413">
        <v>2718</v>
      </c>
      <c r="K372" s="411">
        <v>2352</v>
      </c>
      <c r="L372" s="414">
        <v>30932</v>
      </c>
    </row>
    <row r="373" spans="1:12" ht="6.6" customHeight="1" x14ac:dyDescent="0.25">
      <c r="A373" s="188"/>
      <c r="B373" s="323"/>
      <c r="C373" s="193"/>
      <c r="D373" s="405"/>
      <c r="E373" s="425"/>
      <c r="F373" s="409"/>
      <c r="G373" s="426"/>
      <c r="H373" s="425"/>
      <c r="I373" s="409"/>
      <c r="J373" s="426"/>
      <c r="K373" s="425"/>
      <c r="L373" s="427"/>
    </row>
    <row r="374" spans="1:12" ht="10.8" x14ac:dyDescent="0.25">
      <c r="A374" s="188">
        <v>61</v>
      </c>
      <c r="B374" s="323" t="s">
        <v>142</v>
      </c>
      <c r="C374" s="193" t="s">
        <v>143</v>
      </c>
      <c r="D374" s="324">
        <v>2019</v>
      </c>
      <c r="E374" s="411">
        <v>30</v>
      </c>
      <c r="F374" s="412">
        <v>0</v>
      </c>
      <c r="G374" s="413">
        <v>30</v>
      </c>
      <c r="H374" s="411">
        <v>20</v>
      </c>
      <c r="I374" s="412">
        <v>0</v>
      </c>
      <c r="J374" s="413">
        <v>20</v>
      </c>
      <c r="K374" s="411">
        <v>9</v>
      </c>
      <c r="L374" s="414">
        <v>421</v>
      </c>
    </row>
    <row r="375" spans="1:12" ht="10.8" x14ac:dyDescent="0.25">
      <c r="A375" s="188"/>
      <c r="B375" s="323" t="s">
        <v>142</v>
      </c>
      <c r="C375" s="193"/>
      <c r="D375" s="324">
        <v>2020</v>
      </c>
      <c r="E375" s="411">
        <v>50</v>
      </c>
      <c r="F375" s="412">
        <v>0</v>
      </c>
      <c r="G375" s="413">
        <v>50</v>
      </c>
      <c r="H375" s="411">
        <v>40</v>
      </c>
      <c r="I375" s="412">
        <v>0</v>
      </c>
      <c r="J375" s="413">
        <v>40</v>
      </c>
      <c r="K375" s="411">
        <v>18</v>
      </c>
      <c r="L375" s="414">
        <v>443</v>
      </c>
    </row>
    <row r="376" spans="1:12" ht="10.8" x14ac:dyDescent="0.25">
      <c r="A376" s="188"/>
      <c r="B376" s="323" t="s">
        <v>142</v>
      </c>
      <c r="C376" s="193"/>
      <c r="D376" s="324">
        <v>2021</v>
      </c>
      <c r="E376" s="411">
        <v>35</v>
      </c>
      <c r="F376" s="412">
        <v>0</v>
      </c>
      <c r="G376" s="413">
        <v>35</v>
      </c>
      <c r="H376" s="411">
        <v>47</v>
      </c>
      <c r="I376" s="412">
        <v>0</v>
      </c>
      <c r="J376" s="413">
        <v>47</v>
      </c>
      <c r="K376" s="411">
        <v>16</v>
      </c>
      <c r="L376" s="414">
        <v>474</v>
      </c>
    </row>
    <row r="377" spans="1:12" ht="10.8" x14ac:dyDescent="0.25">
      <c r="A377" s="188"/>
      <c r="B377" s="323" t="s">
        <v>142</v>
      </c>
      <c r="C377" s="193"/>
      <c r="D377" s="324">
        <v>2022</v>
      </c>
      <c r="E377" s="411">
        <v>33</v>
      </c>
      <c r="F377" s="412">
        <v>0</v>
      </c>
      <c r="G377" s="413">
        <v>33</v>
      </c>
      <c r="H377" s="411">
        <v>41</v>
      </c>
      <c r="I377" s="412">
        <v>0</v>
      </c>
      <c r="J377" s="413">
        <v>41</v>
      </c>
      <c r="K377" s="411">
        <v>5</v>
      </c>
      <c r="L377" s="414">
        <v>510</v>
      </c>
    </row>
    <row r="378" spans="1:12" ht="10.8" x14ac:dyDescent="0.25">
      <c r="A378" s="188"/>
      <c r="B378" s="323" t="s">
        <v>142</v>
      </c>
      <c r="C378" s="193"/>
      <c r="D378" s="324">
        <v>2023</v>
      </c>
      <c r="E378" s="418">
        <v>33</v>
      </c>
      <c r="F378" s="419">
        <v>0</v>
      </c>
      <c r="G378" s="420">
        <v>33</v>
      </c>
      <c r="H378" s="418">
        <v>37</v>
      </c>
      <c r="I378" s="419">
        <v>0</v>
      </c>
      <c r="J378" s="420">
        <v>37</v>
      </c>
      <c r="K378" s="418">
        <v>21</v>
      </c>
      <c r="L378" s="424">
        <v>526</v>
      </c>
    </row>
    <row r="379" spans="1:12" ht="6.6" customHeight="1" x14ac:dyDescent="0.25">
      <c r="A379" s="188"/>
      <c r="B379" s="323"/>
      <c r="C379" s="193"/>
      <c r="D379" s="405"/>
      <c r="E379" s="425"/>
      <c r="F379" s="409"/>
      <c r="G379" s="426"/>
      <c r="H379" s="425"/>
      <c r="I379" s="409"/>
      <c r="J379" s="426"/>
      <c r="K379" s="425"/>
      <c r="L379" s="427"/>
    </row>
    <row r="380" spans="1:12" ht="10.8" x14ac:dyDescent="0.25">
      <c r="A380" s="188">
        <v>62</v>
      </c>
      <c r="B380" s="323" t="s">
        <v>144</v>
      </c>
      <c r="C380" s="193" t="s">
        <v>145</v>
      </c>
      <c r="D380" s="324">
        <v>2019</v>
      </c>
      <c r="E380" s="418">
        <v>2</v>
      </c>
      <c r="F380" s="419">
        <v>49</v>
      </c>
      <c r="G380" s="420">
        <v>51</v>
      </c>
      <c r="H380" s="418">
        <v>4</v>
      </c>
      <c r="I380" s="419">
        <v>38</v>
      </c>
      <c r="J380" s="420">
        <v>42</v>
      </c>
      <c r="K380" s="418">
        <v>14</v>
      </c>
      <c r="L380" s="424">
        <v>383</v>
      </c>
    </row>
    <row r="381" spans="1:12" ht="10.8" x14ac:dyDescent="0.25">
      <c r="A381" s="188"/>
      <c r="B381" s="323" t="s">
        <v>144</v>
      </c>
      <c r="C381" s="193"/>
      <c r="D381" s="324">
        <v>2020</v>
      </c>
      <c r="E381" s="418">
        <v>4</v>
      </c>
      <c r="F381" s="419">
        <v>59</v>
      </c>
      <c r="G381" s="420">
        <v>63</v>
      </c>
      <c r="H381" s="418">
        <v>1</v>
      </c>
      <c r="I381" s="419">
        <v>44</v>
      </c>
      <c r="J381" s="420">
        <v>45</v>
      </c>
      <c r="K381" s="418">
        <v>22</v>
      </c>
      <c r="L381" s="424">
        <v>406</v>
      </c>
    </row>
    <row r="382" spans="1:12" ht="10.8" x14ac:dyDescent="0.25">
      <c r="A382" s="188"/>
      <c r="B382" s="323" t="s">
        <v>144</v>
      </c>
      <c r="C382" s="193"/>
      <c r="D382" s="324">
        <v>2021</v>
      </c>
      <c r="E382" s="418">
        <v>0</v>
      </c>
      <c r="F382" s="419">
        <v>73</v>
      </c>
      <c r="G382" s="420">
        <v>73</v>
      </c>
      <c r="H382" s="418">
        <v>3</v>
      </c>
      <c r="I382" s="419">
        <v>68</v>
      </c>
      <c r="J382" s="420">
        <v>71</v>
      </c>
      <c r="K382" s="418">
        <v>4</v>
      </c>
      <c r="L382" s="424">
        <v>473</v>
      </c>
    </row>
    <row r="383" spans="1:12" ht="10.8" x14ac:dyDescent="0.25">
      <c r="A383" s="188"/>
      <c r="B383" s="323" t="s">
        <v>144</v>
      </c>
      <c r="C383" s="193"/>
      <c r="D383" s="324">
        <v>2022</v>
      </c>
      <c r="E383" s="418">
        <v>0</v>
      </c>
      <c r="F383" s="419">
        <v>28</v>
      </c>
      <c r="G383" s="420">
        <v>28</v>
      </c>
      <c r="H383" s="418">
        <v>0</v>
      </c>
      <c r="I383" s="419">
        <v>44</v>
      </c>
      <c r="J383" s="420">
        <v>44</v>
      </c>
      <c r="K383" s="418">
        <v>1</v>
      </c>
      <c r="L383" s="424">
        <v>516</v>
      </c>
    </row>
    <row r="384" spans="1:12" ht="10.8" x14ac:dyDescent="0.25">
      <c r="A384" s="188"/>
      <c r="B384" s="323" t="s">
        <v>144</v>
      </c>
      <c r="C384" s="193"/>
      <c r="D384" s="324">
        <v>2023</v>
      </c>
      <c r="E384" s="418">
        <v>0</v>
      </c>
      <c r="F384" s="419">
        <v>20</v>
      </c>
      <c r="G384" s="420">
        <v>20</v>
      </c>
      <c r="H384" s="418">
        <v>1</v>
      </c>
      <c r="I384" s="419">
        <v>39</v>
      </c>
      <c r="J384" s="420">
        <v>40</v>
      </c>
      <c r="K384" s="418">
        <v>32</v>
      </c>
      <c r="L384" s="424">
        <v>524</v>
      </c>
    </row>
    <row r="385" spans="1:12" ht="6.6" customHeight="1" x14ac:dyDescent="0.25">
      <c r="A385" s="188"/>
      <c r="B385" s="323"/>
      <c r="C385" s="193"/>
      <c r="D385" s="405"/>
      <c r="E385" s="425"/>
      <c r="F385" s="409"/>
      <c r="G385" s="426"/>
      <c r="H385" s="425"/>
      <c r="I385" s="409"/>
      <c r="J385" s="426"/>
      <c r="K385" s="425"/>
      <c r="L385" s="427"/>
    </row>
    <row r="386" spans="1:12" ht="10.8" x14ac:dyDescent="0.25">
      <c r="A386" s="188">
        <v>63</v>
      </c>
      <c r="B386" s="323" t="s">
        <v>146</v>
      </c>
      <c r="C386" s="193" t="s">
        <v>147</v>
      </c>
      <c r="D386" s="324">
        <v>2019</v>
      </c>
      <c r="E386" s="411">
        <v>578</v>
      </c>
      <c r="F386" s="412">
        <v>187</v>
      </c>
      <c r="G386" s="413">
        <v>765</v>
      </c>
      <c r="H386" s="411">
        <v>645</v>
      </c>
      <c r="I386" s="412">
        <v>151</v>
      </c>
      <c r="J386" s="413">
        <v>796</v>
      </c>
      <c r="K386" s="411">
        <v>224</v>
      </c>
      <c r="L386" s="414">
        <v>5885</v>
      </c>
    </row>
    <row r="387" spans="1:12" ht="10.8" x14ac:dyDescent="0.25">
      <c r="A387" s="188"/>
      <c r="B387" s="323" t="s">
        <v>146</v>
      </c>
      <c r="C387" s="193" t="s">
        <v>148</v>
      </c>
      <c r="D387" s="324">
        <v>2020</v>
      </c>
      <c r="E387" s="411">
        <v>502</v>
      </c>
      <c r="F387" s="412">
        <v>298</v>
      </c>
      <c r="G387" s="413">
        <v>800</v>
      </c>
      <c r="H387" s="411">
        <v>446</v>
      </c>
      <c r="I387" s="412">
        <v>110</v>
      </c>
      <c r="J387" s="413">
        <v>556</v>
      </c>
      <c r="K387" s="411" t="s">
        <v>310</v>
      </c>
      <c r="L387" s="414" t="s">
        <v>310</v>
      </c>
    </row>
    <row r="388" spans="1:12" ht="10.8" x14ac:dyDescent="0.25">
      <c r="A388" s="188"/>
      <c r="B388" s="323" t="s">
        <v>146</v>
      </c>
      <c r="C388" s="193"/>
      <c r="D388" s="324">
        <v>2021</v>
      </c>
      <c r="E388" s="411">
        <v>478</v>
      </c>
      <c r="F388" s="412">
        <v>194</v>
      </c>
      <c r="G388" s="413">
        <v>672</v>
      </c>
      <c r="H388" s="411">
        <v>499</v>
      </c>
      <c r="I388" s="412">
        <v>107</v>
      </c>
      <c r="J388" s="413">
        <v>606</v>
      </c>
      <c r="K388" s="411">
        <v>318</v>
      </c>
      <c r="L388" s="414">
        <v>6417</v>
      </c>
    </row>
    <row r="389" spans="1:12" ht="10.8" x14ac:dyDescent="0.25">
      <c r="A389" s="188"/>
      <c r="B389" s="323" t="s">
        <v>146</v>
      </c>
      <c r="C389" s="193"/>
      <c r="D389" s="324">
        <v>2022</v>
      </c>
      <c r="E389" s="411">
        <v>589</v>
      </c>
      <c r="F389" s="412">
        <v>276</v>
      </c>
      <c r="G389" s="413">
        <v>865</v>
      </c>
      <c r="H389" s="411">
        <v>406</v>
      </c>
      <c r="I389" s="412">
        <v>131</v>
      </c>
      <c r="J389" s="413">
        <v>537</v>
      </c>
      <c r="K389" s="411">
        <v>362</v>
      </c>
      <c r="L389" s="414">
        <v>6592</v>
      </c>
    </row>
    <row r="390" spans="1:12" ht="10.8" x14ac:dyDescent="0.25">
      <c r="A390" s="188"/>
      <c r="B390" s="323" t="s">
        <v>146</v>
      </c>
      <c r="C390" s="193"/>
      <c r="D390" s="324">
        <v>2023</v>
      </c>
      <c r="E390" s="411">
        <v>658</v>
      </c>
      <c r="F390" s="412">
        <v>194</v>
      </c>
      <c r="G390" s="413">
        <v>852</v>
      </c>
      <c r="H390" s="411">
        <v>642</v>
      </c>
      <c r="I390" s="412">
        <v>212</v>
      </c>
      <c r="J390" s="413">
        <v>854</v>
      </c>
      <c r="K390" s="411">
        <v>475</v>
      </c>
      <c r="L390" s="414">
        <v>6971</v>
      </c>
    </row>
    <row r="391" spans="1:12" ht="6.6" customHeight="1" x14ac:dyDescent="0.25">
      <c r="A391" s="188"/>
      <c r="B391" s="323"/>
      <c r="C391" s="193"/>
      <c r="D391" s="405"/>
      <c r="E391" s="425"/>
      <c r="F391" s="409"/>
      <c r="G391" s="426"/>
      <c r="H391" s="425"/>
      <c r="I391" s="409"/>
      <c r="J391" s="426"/>
      <c r="K391" s="425"/>
      <c r="L391" s="427"/>
    </row>
    <row r="392" spans="1:12" ht="10.8" x14ac:dyDescent="0.25">
      <c r="A392" s="188">
        <v>64</v>
      </c>
      <c r="B392" s="323" t="s">
        <v>149</v>
      </c>
      <c r="C392" s="193" t="s">
        <v>150</v>
      </c>
      <c r="D392" s="324">
        <v>2019</v>
      </c>
      <c r="E392" s="411">
        <v>0</v>
      </c>
      <c r="F392" s="412">
        <v>2</v>
      </c>
      <c r="G392" s="413">
        <v>2</v>
      </c>
      <c r="H392" s="411">
        <v>1</v>
      </c>
      <c r="I392" s="412">
        <v>1</v>
      </c>
      <c r="J392" s="413">
        <v>2</v>
      </c>
      <c r="K392" s="411">
        <v>10</v>
      </c>
      <c r="L392" s="414">
        <v>98</v>
      </c>
    </row>
    <row r="393" spans="1:12" ht="10.8" x14ac:dyDescent="0.25">
      <c r="A393" s="188"/>
      <c r="B393" s="323" t="s">
        <v>149</v>
      </c>
      <c r="C393" s="193"/>
      <c r="D393" s="324">
        <v>2020</v>
      </c>
      <c r="E393" s="411">
        <v>3</v>
      </c>
      <c r="F393" s="412">
        <v>0</v>
      </c>
      <c r="G393" s="413">
        <v>3</v>
      </c>
      <c r="H393" s="411">
        <v>0</v>
      </c>
      <c r="I393" s="412">
        <v>1</v>
      </c>
      <c r="J393" s="413">
        <v>1</v>
      </c>
      <c r="K393" s="411">
        <v>12</v>
      </c>
      <c r="L393" s="414">
        <v>87</v>
      </c>
    </row>
    <row r="394" spans="1:12" ht="10.8" x14ac:dyDescent="0.25">
      <c r="A394" s="188"/>
      <c r="B394" s="323" t="s">
        <v>149</v>
      </c>
      <c r="C394" s="193"/>
      <c r="D394" s="324">
        <v>2021</v>
      </c>
      <c r="E394" s="411">
        <v>5</v>
      </c>
      <c r="F394" s="412">
        <v>2</v>
      </c>
      <c r="G394" s="413">
        <v>7</v>
      </c>
      <c r="H394" s="411">
        <v>0</v>
      </c>
      <c r="I394" s="412">
        <v>1</v>
      </c>
      <c r="J394" s="413">
        <v>1</v>
      </c>
      <c r="K394" s="411">
        <v>4</v>
      </c>
      <c r="L394" s="414">
        <v>84</v>
      </c>
    </row>
    <row r="395" spans="1:12" ht="10.8" x14ac:dyDescent="0.25">
      <c r="A395" s="188"/>
      <c r="B395" s="323" t="s">
        <v>149</v>
      </c>
      <c r="C395" s="193"/>
      <c r="D395" s="324">
        <v>2022</v>
      </c>
      <c r="E395" s="411">
        <v>0</v>
      </c>
      <c r="F395" s="412">
        <v>0</v>
      </c>
      <c r="G395" s="413">
        <v>0</v>
      </c>
      <c r="H395" s="411">
        <v>1</v>
      </c>
      <c r="I395" s="412">
        <v>2</v>
      </c>
      <c r="J395" s="413">
        <v>3</v>
      </c>
      <c r="K395" s="411">
        <v>8</v>
      </c>
      <c r="L395" s="414">
        <v>79</v>
      </c>
    </row>
    <row r="396" spans="1:12" ht="10.8" x14ac:dyDescent="0.25">
      <c r="A396" s="188"/>
      <c r="B396" s="323" t="s">
        <v>149</v>
      </c>
      <c r="C396" s="193"/>
      <c r="D396" s="324">
        <v>2023</v>
      </c>
      <c r="E396" s="411">
        <v>0</v>
      </c>
      <c r="F396" s="412">
        <v>0</v>
      </c>
      <c r="G396" s="413">
        <v>0</v>
      </c>
      <c r="H396" s="411">
        <v>3</v>
      </c>
      <c r="I396" s="412">
        <v>0</v>
      </c>
      <c r="J396" s="413">
        <v>3</v>
      </c>
      <c r="K396" s="411">
        <v>5</v>
      </c>
      <c r="L396" s="414">
        <v>77</v>
      </c>
    </row>
    <row r="397" spans="1:12" ht="6.6" customHeight="1" x14ac:dyDescent="0.25">
      <c r="A397" s="188"/>
      <c r="B397" s="323"/>
      <c r="C397" s="193"/>
      <c r="D397" s="405"/>
      <c r="E397" s="425"/>
      <c r="F397" s="409"/>
      <c r="G397" s="426"/>
      <c r="H397" s="425"/>
      <c r="I397" s="409"/>
      <c r="J397" s="426"/>
      <c r="K397" s="425"/>
      <c r="L397" s="427"/>
    </row>
    <row r="398" spans="1:12" ht="10.8" x14ac:dyDescent="0.25">
      <c r="A398" s="188">
        <v>65</v>
      </c>
      <c r="B398" s="323" t="s">
        <v>151</v>
      </c>
      <c r="C398" s="193" t="s">
        <v>152</v>
      </c>
      <c r="D398" s="324">
        <v>2019</v>
      </c>
      <c r="E398" s="411">
        <v>1</v>
      </c>
      <c r="F398" s="412">
        <v>2</v>
      </c>
      <c r="G398" s="413">
        <v>3</v>
      </c>
      <c r="H398" s="411">
        <v>1</v>
      </c>
      <c r="I398" s="412">
        <v>0</v>
      </c>
      <c r="J398" s="413">
        <v>1</v>
      </c>
      <c r="K398" s="411">
        <v>0</v>
      </c>
      <c r="L398" s="414">
        <v>6</v>
      </c>
    </row>
    <row r="399" spans="1:12" ht="10.8" x14ac:dyDescent="0.25">
      <c r="A399" s="188"/>
      <c r="B399" s="323" t="s">
        <v>151</v>
      </c>
      <c r="C399" s="193"/>
      <c r="D399" s="324">
        <v>2020</v>
      </c>
      <c r="E399" s="411">
        <v>0</v>
      </c>
      <c r="F399" s="412">
        <v>4</v>
      </c>
      <c r="G399" s="413">
        <v>4</v>
      </c>
      <c r="H399" s="411">
        <v>0</v>
      </c>
      <c r="I399" s="412">
        <v>1</v>
      </c>
      <c r="J399" s="413">
        <v>1</v>
      </c>
      <c r="K399" s="411">
        <v>0</v>
      </c>
      <c r="L399" s="414">
        <v>7</v>
      </c>
    </row>
    <row r="400" spans="1:12" ht="10.8" x14ac:dyDescent="0.25">
      <c r="A400" s="188"/>
      <c r="B400" s="323" t="s">
        <v>151</v>
      </c>
      <c r="C400" s="193"/>
      <c r="D400" s="324">
        <v>2021</v>
      </c>
      <c r="E400" s="411">
        <v>0</v>
      </c>
      <c r="F400" s="412">
        <v>4</v>
      </c>
      <c r="G400" s="413">
        <v>4</v>
      </c>
      <c r="H400" s="411">
        <v>1</v>
      </c>
      <c r="I400" s="412">
        <v>5</v>
      </c>
      <c r="J400" s="413">
        <v>6</v>
      </c>
      <c r="K400" s="411">
        <v>0</v>
      </c>
      <c r="L400" s="414">
        <v>13</v>
      </c>
    </row>
    <row r="401" spans="1:12" ht="10.8" x14ac:dyDescent="0.25">
      <c r="A401" s="188"/>
      <c r="B401" s="323" t="s">
        <v>151</v>
      </c>
      <c r="C401" s="193"/>
      <c r="D401" s="324">
        <v>2022</v>
      </c>
      <c r="E401" s="411">
        <v>0</v>
      </c>
      <c r="F401" s="412">
        <v>3</v>
      </c>
      <c r="G401" s="413">
        <v>3</v>
      </c>
      <c r="H401" s="411">
        <v>0</v>
      </c>
      <c r="I401" s="412">
        <v>1</v>
      </c>
      <c r="J401" s="413">
        <v>1</v>
      </c>
      <c r="K401" s="411">
        <v>0</v>
      </c>
      <c r="L401" s="414">
        <v>14</v>
      </c>
    </row>
    <row r="402" spans="1:12" ht="10.8" x14ac:dyDescent="0.25">
      <c r="A402" s="188"/>
      <c r="B402" s="323" t="s">
        <v>151</v>
      </c>
      <c r="C402" s="193"/>
      <c r="D402" s="324">
        <v>2023</v>
      </c>
      <c r="E402" s="411">
        <v>1</v>
      </c>
      <c r="F402" s="412">
        <v>3</v>
      </c>
      <c r="G402" s="413">
        <v>4</v>
      </c>
      <c r="H402" s="411">
        <v>0</v>
      </c>
      <c r="I402" s="412">
        <v>3</v>
      </c>
      <c r="J402" s="413">
        <v>3</v>
      </c>
      <c r="K402" s="411">
        <v>3</v>
      </c>
      <c r="L402" s="414">
        <v>14</v>
      </c>
    </row>
    <row r="403" spans="1:12" ht="6.6" customHeight="1" x14ac:dyDescent="0.25">
      <c r="A403" s="188"/>
      <c r="B403" s="323"/>
      <c r="C403" s="193"/>
      <c r="D403" s="405"/>
      <c r="E403" s="425"/>
      <c r="F403" s="409"/>
      <c r="G403" s="426"/>
      <c r="H403" s="425"/>
      <c r="I403" s="409"/>
      <c r="J403" s="426"/>
      <c r="K403" s="425"/>
      <c r="L403" s="427"/>
    </row>
    <row r="404" spans="1:12" ht="10.8" x14ac:dyDescent="0.25">
      <c r="A404" s="188">
        <v>66</v>
      </c>
      <c r="B404" s="323" t="s">
        <v>153</v>
      </c>
      <c r="C404" s="193" t="s">
        <v>154</v>
      </c>
      <c r="D404" s="324">
        <v>2019</v>
      </c>
      <c r="E404" s="325">
        <v>0</v>
      </c>
      <c r="F404" s="188">
        <v>0</v>
      </c>
      <c r="G404" s="416">
        <v>0</v>
      </c>
      <c r="H404" s="325">
        <v>0</v>
      </c>
      <c r="I404" s="415">
        <v>0</v>
      </c>
      <c r="J404" s="416">
        <v>0</v>
      </c>
      <c r="K404" s="325">
        <v>0</v>
      </c>
      <c r="L404" s="417">
        <v>18</v>
      </c>
    </row>
    <row r="405" spans="1:12" ht="10.8" x14ac:dyDescent="0.25">
      <c r="A405" s="188"/>
      <c r="B405" s="323" t="s">
        <v>153</v>
      </c>
      <c r="C405" s="193"/>
      <c r="D405" s="324">
        <v>2020</v>
      </c>
      <c r="E405" s="325">
        <v>0</v>
      </c>
      <c r="F405" s="188">
        <v>0</v>
      </c>
      <c r="G405" s="416">
        <v>0</v>
      </c>
      <c r="H405" s="325">
        <v>0</v>
      </c>
      <c r="I405" s="415">
        <v>0</v>
      </c>
      <c r="J405" s="416">
        <v>0</v>
      </c>
      <c r="K405" s="325">
        <v>8</v>
      </c>
      <c r="L405" s="417">
        <v>10</v>
      </c>
    </row>
    <row r="406" spans="1:12" ht="10.8" x14ac:dyDescent="0.25">
      <c r="A406" s="188"/>
      <c r="B406" s="323" t="s">
        <v>153</v>
      </c>
      <c r="C406" s="193"/>
      <c r="D406" s="324">
        <v>2021</v>
      </c>
      <c r="E406" s="325">
        <v>0</v>
      </c>
      <c r="F406" s="188">
        <v>0</v>
      </c>
      <c r="G406" s="416">
        <v>0</v>
      </c>
      <c r="H406" s="325">
        <v>0</v>
      </c>
      <c r="I406" s="415">
        <v>0</v>
      </c>
      <c r="J406" s="416">
        <v>0</v>
      </c>
      <c r="K406" s="325">
        <v>1</v>
      </c>
      <c r="L406" s="417">
        <v>9</v>
      </c>
    </row>
    <row r="407" spans="1:12" ht="10.8" x14ac:dyDescent="0.25">
      <c r="A407" s="188"/>
      <c r="B407" s="323" t="s">
        <v>153</v>
      </c>
      <c r="C407" s="193"/>
      <c r="D407" s="324">
        <v>2022</v>
      </c>
      <c r="E407" s="325">
        <v>0</v>
      </c>
      <c r="F407" s="188">
        <v>0</v>
      </c>
      <c r="G407" s="416">
        <v>0</v>
      </c>
      <c r="H407" s="325">
        <v>0</v>
      </c>
      <c r="I407" s="415">
        <v>0</v>
      </c>
      <c r="J407" s="416">
        <v>0</v>
      </c>
      <c r="K407" s="325">
        <v>0</v>
      </c>
      <c r="L407" s="417">
        <v>9</v>
      </c>
    </row>
    <row r="408" spans="1:12" ht="10.8" x14ac:dyDescent="0.25">
      <c r="A408" s="188"/>
      <c r="B408" s="323" t="s">
        <v>153</v>
      </c>
      <c r="C408" s="193"/>
      <c r="D408" s="324">
        <v>2023</v>
      </c>
      <c r="E408" s="325">
        <v>1</v>
      </c>
      <c r="F408" s="188">
        <v>0</v>
      </c>
      <c r="G408" s="416">
        <v>1</v>
      </c>
      <c r="H408" s="325">
        <v>1</v>
      </c>
      <c r="I408" s="415">
        <v>0</v>
      </c>
      <c r="J408" s="416">
        <v>1</v>
      </c>
      <c r="K408" s="325">
        <v>2</v>
      </c>
      <c r="L408" s="417">
        <v>8</v>
      </c>
    </row>
    <row r="409" spans="1:12" ht="6.6" customHeight="1" x14ac:dyDescent="0.25">
      <c r="A409" s="188"/>
      <c r="B409" s="323"/>
      <c r="C409" s="193"/>
      <c r="D409" s="405"/>
      <c r="E409" s="425"/>
      <c r="F409" s="409"/>
      <c r="G409" s="426"/>
      <c r="H409" s="425"/>
      <c r="I409" s="409"/>
      <c r="J409" s="426"/>
      <c r="K409" s="425"/>
      <c r="L409" s="427"/>
    </row>
    <row r="410" spans="1:12" ht="24.45" customHeight="1" x14ac:dyDescent="0.25">
      <c r="A410" s="192"/>
      <c r="B410" s="189"/>
      <c r="C410" s="465" t="s">
        <v>1</v>
      </c>
      <c r="D410" s="400" t="s">
        <v>2</v>
      </c>
      <c r="E410" s="440" t="s">
        <v>324</v>
      </c>
      <c r="F410" s="431"/>
      <c r="G410" s="432"/>
      <c r="H410" s="402" t="s">
        <v>4</v>
      </c>
      <c r="I410" s="431"/>
      <c r="J410" s="431"/>
      <c r="K410" s="433" t="s">
        <v>5</v>
      </c>
      <c r="L410" s="404" t="s">
        <v>6</v>
      </c>
    </row>
    <row r="411" spans="1:12" ht="6.6" customHeight="1" x14ac:dyDescent="0.25">
      <c r="A411" s="188"/>
      <c r="B411" s="323"/>
      <c r="C411" s="193"/>
      <c r="D411" s="324"/>
      <c r="E411" s="326"/>
      <c r="F411" s="178"/>
      <c r="G411" s="422"/>
      <c r="H411" s="326"/>
      <c r="I411" s="178"/>
      <c r="J411" s="422"/>
      <c r="K411" s="326"/>
      <c r="L411" s="428"/>
    </row>
    <row r="412" spans="1:12" ht="10.8" x14ac:dyDescent="0.25">
      <c r="A412" s="188">
        <v>67</v>
      </c>
      <c r="B412" s="323" t="s">
        <v>155</v>
      </c>
      <c r="C412" s="193" t="s">
        <v>156</v>
      </c>
      <c r="D412" s="324">
        <v>2019</v>
      </c>
      <c r="E412" s="411">
        <v>13</v>
      </c>
      <c r="F412" s="412">
        <v>0</v>
      </c>
      <c r="G412" s="413">
        <v>13</v>
      </c>
      <c r="H412" s="411">
        <v>13</v>
      </c>
      <c r="I412" s="412">
        <v>0</v>
      </c>
      <c r="J412" s="413">
        <v>13</v>
      </c>
      <c r="K412" s="411">
        <v>16</v>
      </c>
      <c r="L412" s="414">
        <v>370</v>
      </c>
    </row>
    <row r="413" spans="1:12" ht="10.8" x14ac:dyDescent="0.25">
      <c r="A413" s="188"/>
      <c r="B413" s="323" t="s">
        <v>155</v>
      </c>
      <c r="C413" s="193"/>
      <c r="D413" s="324">
        <v>2020</v>
      </c>
      <c r="E413" s="325">
        <v>9</v>
      </c>
      <c r="F413" s="188">
        <v>0</v>
      </c>
      <c r="G413" s="416">
        <v>9</v>
      </c>
      <c r="H413" s="325">
        <v>10</v>
      </c>
      <c r="I413" s="415">
        <v>0</v>
      </c>
      <c r="J413" s="416">
        <v>10</v>
      </c>
      <c r="K413" s="325">
        <v>52</v>
      </c>
      <c r="L413" s="417">
        <v>328</v>
      </c>
    </row>
    <row r="414" spans="1:12" ht="10.8" x14ac:dyDescent="0.25">
      <c r="A414" s="188"/>
      <c r="B414" s="323" t="s">
        <v>155</v>
      </c>
      <c r="C414" s="193"/>
      <c r="D414" s="324">
        <v>2021</v>
      </c>
      <c r="E414" s="325">
        <v>5</v>
      </c>
      <c r="F414" s="188">
        <v>0</v>
      </c>
      <c r="G414" s="416">
        <v>5</v>
      </c>
      <c r="H414" s="325">
        <v>4</v>
      </c>
      <c r="I414" s="415">
        <v>0</v>
      </c>
      <c r="J414" s="416">
        <v>4</v>
      </c>
      <c r="K414" s="325">
        <v>29</v>
      </c>
      <c r="L414" s="417">
        <v>303</v>
      </c>
    </row>
    <row r="415" spans="1:12" ht="10.8" x14ac:dyDescent="0.25">
      <c r="A415" s="188"/>
      <c r="B415" s="323" t="s">
        <v>155</v>
      </c>
      <c r="C415" s="193"/>
      <c r="D415" s="324">
        <v>2022</v>
      </c>
      <c r="E415" s="325">
        <v>2</v>
      </c>
      <c r="F415" s="188">
        <v>0</v>
      </c>
      <c r="G415" s="416">
        <v>2</v>
      </c>
      <c r="H415" s="325">
        <v>7</v>
      </c>
      <c r="I415" s="415">
        <v>0</v>
      </c>
      <c r="J415" s="416">
        <v>7</v>
      </c>
      <c r="K415" s="325">
        <v>27</v>
      </c>
      <c r="L415" s="417">
        <v>283</v>
      </c>
    </row>
    <row r="416" spans="1:12" ht="10.8" x14ac:dyDescent="0.25">
      <c r="A416" s="188"/>
      <c r="B416" s="323" t="s">
        <v>155</v>
      </c>
      <c r="C416" s="193"/>
      <c r="D416" s="324">
        <v>2023</v>
      </c>
      <c r="E416" s="325">
        <v>6</v>
      </c>
      <c r="F416" s="188">
        <v>0</v>
      </c>
      <c r="G416" s="416">
        <v>6</v>
      </c>
      <c r="H416" s="325">
        <v>6</v>
      </c>
      <c r="I416" s="415">
        <v>0</v>
      </c>
      <c r="J416" s="416">
        <v>6</v>
      </c>
      <c r="K416" s="325">
        <v>14</v>
      </c>
      <c r="L416" s="417">
        <v>275</v>
      </c>
    </row>
    <row r="417" spans="1:12" ht="6.6" customHeight="1" x14ac:dyDescent="0.25">
      <c r="A417" s="188"/>
      <c r="B417" s="323"/>
      <c r="C417" s="193"/>
      <c r="D417" s="405"/>
      <c r="E417" s="425"/>
      <c r="F417" s="409"/>
      <c r="G417" s="426"/>
      <c r="H417" s="425"/>
      <c r="I417" s="409"/>
      <c r="J417" s="426"/>
      <c r="K417" s="425"/>
      <c r="L417" s="427"/>
    </row>
    <row r="418" spans="1:12" ht="10.8" x14ac:dyDescent="0.25">
      <c r="A418" s="188">
        <v>68</v>
      </c>
      <c r="B418" s="323" t="s">
        <v>157</v>
      </c>
      <c r="C418" s="193" t="s">
        <v>158</v>
      </c>
      <c r="D418" s="324">
        <v>2019</v>
      </c>
      <c r="E418" s="446">
        <v>0</v>
      </c>
      <c r="F418" s="447">
        <v>10</v>
      </c>
      <c r="G418" s="448">
        <v>10</v>
      </c>
      <c r="H418" s="446">
        <v>0</v>
      </c>
      <c r="I418" s="447">
        <v>12</v>
      </c>
      <c r="J418" s="448">
        <v>12</v>
      </c>
      <c r="K418" s="446">
        <v>0</v>
      </c>
      <c r="L418" s="414">
        <v>186</v>
      </c>
    </row>
    <row r="419" spans="1:12" ht="10.8" x14ac:dyDescent="0.25">
      <c r="A419" s="188"/>
      <c r="B419" s="323" t="s">
        <v>157</v>
      </c>
      <c r="C419" s="193"/>
      <c r="D419" s="324">
        <v>2020</v>
      </c>
      <c r="E419" s="325">
        <v>1</v>
      </c>
      <c r="F419" s="188">
        <v>17</v>
      </c>
      <c r="G419" s="416">
        <v>18</v>
      </c>
      <c r="H419" s="325">
        <v>2</v>
      </c>
      <c r="I419" s="188">
        <v>30</v>
      </c>
      <c r="J419" s="416">
        <v>32</v>
      </c>
      <c r="K419" s="325">
        <v>0</v>
      </c>
      <c r="L419" s="414">
        <v>215</v>
      </c>
    </row>
    <row r="420" spans="1:12" ht="10.8" x14ac:dyDescent="0.25">
      <c r="A420" s="188"/>
      <c r="B420" s="323" t="s">
        <v>157</v>
      </c>
      <c r="C420" s="193"/>
      <c r="D420" s="324">
        <v>2021</v>
      </c>
      <c r="E420" s="325">
        <v>3</v>
      </c>
      <c r="F420" s="188">
        <v>22</v>
      </c>
      <c r="G420" s="416">
        <v>25</v>
      </c>
      <c r="H420" s="325">
        <v>0</v>
      </c>
      <c r="I420" s="188">
        <v>20</v>
      </c>
      <c r="J420" s="416">
        <v>20</v>
      </c>
      <c r="K420" s="325">
        <v>6</v>
      </c>
      <c r="L420" s="414">
        <v>229</v>
      </c>
    </row>
    <row r="421" spans="1:12" ht="10.8" x14ac:dyDescent="0.25">
      <c r="A421" s="188"/>
      <c r="B421" s="323" t="s">
        <v>157</v>
      </c>
      <c r="C421" s="193"/>
      <c r="D421" s="324">
        <v>2022</v>
      </c>
      <c r="E421" s="325">
        <v>0</v>
      </c>
      <c r="F421" s="188">
        <v>22</v>
      </c>
      <c r="G421" s="416">
        <v>22</v>
      </c>
      <c r="H421" s="325">
        <v>1</v>
      </c>
      <c r="I421" s="188">
        <v>5</v>
      </c>
      <c r="J421" s="416">
        <v>6</v>
      </c>
      <c r="K421" s="325">
        <v>4</v>
      </c>
      <c r="L421" s="414">
        <v>231</v>
      </c>
    </row>
    <row r="422" spans="1:12" ht="10.8" x14ac:dyDescent="0.25">
      <c r="A422" s="188"/>
      <c r="B422" s="323" t="s">
        <v>157</v>
      </c>
      <c r="C422" s="193"/>
      <c r="D422" s="324">
        <v>2023</v>
      </c>
      <c r="E422" s="325">
        <v>3</v>
      </c>
      <c r="F422" s="188">
        <v>12</v>
      </c>
      <c r="G422" s="416">
        <v>15</v>
      </c>
      <c r="H422" s="325">
        <v>1</v>
      </c>
      <c r="I422" s="188">
        <v>17</v>
      </c>
      <c r="J422" s="416">
        <v>18</v>
      </c>
      <c r="K422" s="325">
        <v>3</v>
      </c>
      <c r="L422" s="414">
        <v>246</v>
      </c>
    </row>
    <row r="423" spans="1:12" ht="6.6" customHeight="1" x14ac:dyDescent="0.25">
      <c r="A423" s="188"/>
      <c r="B423" s="323"/>
      <c r="C423" s="193"/>
      <c r="D423" s="405"/>
      <c r="E423" s="425"/>
      <c r="F423" s="409"/>
      <c r="G423" s="426"/>
      <c r="H423" s="425"/>
      <c r="I423" s="409"/>
      <c r="J423" s="426"/>
      <c r="K423" s="425"/>
      <c r="L423" s="427"/>
    </row>
    <row r="424" spans="1:12" ht="10.8" x14ac:dyDescent="0.25">
      <c r="A424" s="188">
        <v>69</v>
      </c>
      <c r="B424" s="323" t="s">
        <v>159</v>
      </c>
      <c r="C424" s="193" t="s">
        <v>160</v>
      </c>
      <c r="D424" s="324">
        <v>2019</v>
      </c>
      <c r="E424" s="325">
        <v>145</v>
      </c>
      <c r="F424" s="188">
        <v>82</v>
      </c>
      <c r="G424" s="416">
        <v>227</v>
      </c>
      <c r="H424" s="325">
        <v>53</v>
      </c>
      <c r="I424" s="188">
        <v>72</v>
      </c>
      <c r="J424" s="416">
        <v>125</v>
      </c>
      <c r="K424" s="325">
        <v>38</v>
      </c>
      <c r="L424" s="414">
        <v>1075</v>
      </c>
    </row>
    <row r="425" spans="1:12" ht="10.8" x14ac:dyDescent="0.25">
      <c r="A425" s="188"/>
      <c r="B425" s="323" t="s">
        <v>159</v>
      </c>
      <c r="C425" s="193"/>
      <c r="D425" s="324">
        <v>2020</v>
      </c>
      <c r="E425" s="325">
        <v>141</v>
      </c>
      <c r="F425" s="188">
        <v>141</v>
      </c>
      <c r="G425" s="416">
        <v>282</v>
      </c>
      <c r="H425" s="325">
        <v>169</v>
      </c>
      <c r="I425" s="188">
        <v>106</v>
      </c>
      <c r="J425" s="416">
        <v>275</v>
      </c>
      <c r="K425" s="325">
        <v>102</v>
      </c>
      <c r="L425" s="414">
        <v>1347</v>
      </c>
    </row>
    <row r="426" spans="1:12" ht="10.8" x14ac:dyDescent="0.25">
      <c r="A426" s="188"/>
      <c r="B426" s="323" t="s">
        <v>159</v>
      </c>
      <c r="C426" s="193"/>
      <c r="D426" s="324">
        <v>2021</v>
      </c>
      <c r="E426" s="325">
        <v>149</v>
      </c>
      <c r="F426" s="188">
        <v>124</v>
      </c>
      <c r="G426" s="416">
        <v>273</v>
      </c>
      <c r="H426" s="325">
        <v>131</v>
      </c>
      <c r="I426" s="188">
        <v>83</v>
      </c>
      <c r="J426" s="416">
        <v>214</v>
      </c>
      <c r="K426" s="325">
        <v>85</v>
      </c>
      <c r="L426" s="414">
        <v>1476</v>
      </c>
    </row>
    <row r="427" spans="1:12" ht="10.8" x14ac:dyDescent="0.25">
      <c r="A427" s="188"/>
      <c r="B427" s="323" t="s">
        <v>159</v>
      </c>
      <c r="C427" s="193"/>
      <c r="D427" s="324">
        <v>2022</v>
      </c>
      <c r="E427" s="325">
        <v>137</v>
      </c>
      <c r="F427" s="188">
        <v>125</v>
      </c>
      <c r="G427" s="416">
        <v>262</v>
      </c>
      <c r="H427" s="325">
        <v>150</v>
      </c>
      <c r="I427" s="188">
        <v>169</v>
      </c>
      <c r="J427" s="416">
        <v>319</v>
      </c>
      <c r="K427" s="325">
        <v>44</v>
      </c>
      <c r="L427" s="414">
        <v>1751</v>
      </c>
    </row>
    <row r="428" spans="1:12" ht="10.8" x14ac:dyDescent="0.25">
      <c r="A428" s="188"/>
      <c r="B428" s="323" t="s">
        <v>159</v>
      </c>
      <c r="C428" s="193"/>
      <c r="D428" s="324">
        <v>2023</v>
      </c>
      <c r="E428" s="325">
        <v>107</v>
      </c>
      <c r="F428" s="188">
        <v>126</v>
      </c>
      <c r="G428" s="416">
        <v>233</v>
      </c>
      <c r="H428" s="325">
        <v>144</v>
      </c>
      <c r="I428" s="188">
        <v>105</v>
      </c>
      <c r="J428" s="416">
        <v>249</v>
      </c>
      <c r="K428" s="325">
        <v>126</v>
      </c>
      <c r="L428" s="414">
        <v>1874</v>
      </c>
    </row>
    <row r="429" spans="1:12" ht="6.6" customHeight="1" x14ac:dyDescent="0.25">
      <c r="A429" s="188"/>
      <c r="B429" s="323"/>
      <c r="C429" s="193"/>
      <c r="D429" s="405"/>
      <c r="E429" s="425"/>
      <c r="F429" s="409"/>
      <c r="G429" s="426"/>
      <c r="H429" s="425"/>
      <c r="I429" s="409"/>
      <c r="J429" s="426"/>
      <c r="K429" s="425"/>
      <c r="L429" s="427"/>
    </row>
    <row r="430" spans="1:12" ht="10.8" x14ac:dyDescent="0.25">
      <c r="A430" s="188">
        <v>70</v>
      </c>
      <c r="B430" s="323" t="s">
        <v>161</v>
      </c>
      <c r="C430" s="193" t="s">
        <v>162</v>
      </c>
      <c r="D430" s="324">
        <v>2019</v>
      </c>
      <c r="E430" s="411" t="s">
        <v>310</v>
      </c>
      <c r="F430" s="412" t="s">
        <v>310</v>
      </c>
      <c r="G430" s="413" t="s">
        <v>310</v>
      </c>
      <c r="H430" s="411" t="s">
        <v>310</v>
      </c>
      <c r="I430" s="412" t="s">
        <v>310</v>
      </c>
      <c r="J430" s="413" t="s">
        <v>310</v>
      </c>
      <c r="K430" s="411" t="s">
        <v>310</v>
      </c>
      <c r="L430" s="414" t="s">
        <v>310</v>
      </c>
    </row>
    <row r="431" spans="1:12" ht="10.8" x14ac:dyDescent="0.25">
      <c r="A431" s="188"/>
      <c r="B431" s="323" t="s">
        <v>161</v>
      </c>
      <c r="C431" s="193" t="s">
        <v>163</v>
      </c>
      <c r="D431" s="324">
        <v>2020</v>
      </c>
      <c r="E431" s="411" t="s">
        <v>310</v>
      </c>
      <c r="F431" s="412" t="s">
        <v>310</v>
      </c>
      <c r="G431" s="413" t="s">
        <v>310</v>
      </c>
      <c r="H431" s="411" t="s">
        <v>310</v>
      </c>
      <c r="I431" s="412" t="s">
        <v>310</v>
      </c>
      <c r="J431" s="413" t="s">
        <v>310</v>
      </c>
      <c r="K431" s="411" t="s">
        <v>310</v>
      </c>
      <c r="L431" s="414" t="s">
        <v>310</v>
      </c>
    </row>
    <row r="432" spans="1:12" ht="10.8" x14ac:dyDescent="0.25">
      <c r="A432" s="188"/>
      <c r="B432" s="323" t="s">
        <v>161</v>
      </c>
      <c r="C432" s="193"/>
      <c r="D432" s="324">
        <v>2021</v>
      </c>
      <c r="E432" s="411" t="s">
        <v>310</v>
      </c>
      <c r="F432" s="412" t="s">
        <v>310</v>
      </c>
      <c r="G432" s="413" t="s">
        <v>310</v>
      </c>
      <c r="H432" s="411" t="s">
        <v>310</v>
      </c>
      <c r="I432" s="412" t="s">
        <v>310</v>
      </c>
      <c r="J432" s="413" t="s">
        <v>310</v>
      </c>
      <c r="K432" s="411" t="s">
        <v>310</v>
      </c>
      <c r="L432" s="414" t="s">
        <v>310</v>
      </c>
    </row>
    <row r="433" spans="1:12" ht="10.8" x14ac:dyDescent="0.25">
      <c r="A433" s="188"/>
      <c r="B433" s="323" t="s">
        <v>161</v>
      </c>
      <c r="C433" s="193"/>
      <c r="D433" s="324">
        <v>2022</v>
      </c>
      <c r="E433" s="411">
        <v>0</v>
      </c>
      <c r="F433" s="412">
        <v>0</v>
      </c>
      <c r="G433" s="413">
        <v>0</v>
      </c>
      <c r="H433" s="411">
        <v>0</v>
      </c>
      <c r="I433" s="412">
        <v>0</v>
      </c>
      <c r="J433" s="413">
        <v>0</v>
      </c>
      <c r="K433" s="411">
        <v>0</v>
      </c>
      <c r="L433" s="414">
        <v>0</v>
      </c>
    </row>
    <row r="434" spans="1:12" ht="10.8" x14ac:dyDescent="0.25">
      <c r="A434" s="188"/>
      <c r="B434" s="323" t="s">
        <v>161</v>
      </c>
      <c r="C434" s="193"/>
      <c r="D434" s="324">
        <v>2023</v>
      </c>
      <c r="E434" s="411">
        <v>0</v>
      </c>
      <c r="F434" s="412">
        <v>0</v>
      </c>
      <c r="G434" s="413">
        <v>0</v>
      </c>
      <c r="H434" s="411">
        <v>0</v>
      </c>
      <c r="I434" s="412">
        <v>0</v>
      </c>
      <c r="J434" s="413">
        <v>0</v>
      </c>
      <c r="K434" s="411">
        <v>0</v>
      </c>
      <c r="L434" s="414">
        <v>0</v>
      </c>
    </row>
    <row r="435" spans="1:12" ht="6.6" customHeight="1" x14ac:dyDescent="0.25">
      <c r="A435" s="188"/>
      <c r="B435" s="323"/>
      <c r="C435" s="193"/>
      <c r="D435" s="405"/>
      <c r="E435" s="425"/>
      <c r="F435" s="409"/>
      <c r="G435" s="426"/>
      <c r="H435" s="425"/>
      <c r="I435" s="409"/>
      <c r="J435" s="426"/>
      <c r="K435" s="425"/>
      <c r="L435" s="427"/>
    </row>
    <row r="436" spans="1:12" ht="10.8" x14ac:dyDescent="0.25">
      <c r="A436" s="188">
        <v>71</v>
      </c>
      <c r="B436" s="323" t="s">
        <v>164</v>
      </c>
      <c r="C436" s="193" t="s">
        <v>165</v>
      </c>
      <c r="D436" s="324">
        <v>2019</v>
      </c>
      <c r="E436" s="411">
        <v>0</v>
      </c>
      <c r="F436" s="412">
        <v>10</v>
      </c>
      <c r="G436" s="413">
        <v>10</v>
      </c>
      <c r="H436" s="411">
        <v>0</v>
      </c>
      <c r="I436" s="412">
        <v>0</v>
      </c>
      <c r="J436" s="413">
        <v>0</v>
      </c>
      <c r="K436" s="411">
        <v>0</v>
      </c>
      <c r="L436" s="414">
        <v>115</v>
      </c>
    </row>
    <row r="437" spans="1:12" ht="10.8" x14ac:dyDescent="0.25">
      <c r="A437" s="188"/>
      <c r="B437" s="323" t="s">
        <v>164</v>
      </c>
      <c r="C437" s="193" t="s">
        <v>166</v>
      </c>
      <c r="D437" s="324">
        <v>2020</v>
      </c>
      <c r="E437" s="411">
        <v>5</v>
      </c>
      <c r="F437" s="412">
        <v>1</v>
      </c>
      <c r="G437" s="413">
        <v>6</v>
      </c>
      <c r="H437" s="411">
        <v>0</v>
      </c>
      <c r="I437" s="412">
        <v>0</v>
      </c>
      <c r="J437" s="413">
        <v>0</v>
      </c>
      <c r="K437" s="411">
        <v>0</v>
      </c>
      <c r="L437" s="414">
        <v>115</v>
      </c>
    </row>
    <row r="438" spans="1:12" ht="10.8" x14ac:dyDescent="0.25">
      <c r="A438" s="188"/>
      <c r="B438" s="323" t="s">
        <v>164</v>
      </c>
      <c r="C438" s="193" t="s">
        <v>167</v>
      </c>
      <c r="D438" s="324">
        <v>2021</v>
      </c>
      <c r="E438" s="411">
        <v>2</v>
      </c>
      <c r="F438" s="412">
        <v>5</v>
      </c>
      <c r="G438" s="413">
        <v>7</v>
      </c>
      <c r="H438" s="411">
        <v>0</v>
      </c>
      <c r="I438" s="412">
        <v>6</v>
      </c>
      <c r="J438" s="413">
        <v>6</v>
      </c>
      <c r="K438" s="411">
        <v>0</v>
      </c>
      <c r="L438" s="414">
        <v>121</v>
      </c>
    </row>
    <row r="439" spans="1:12" ht="10.8" x14ac:dyDescent="0.25">
      <c r="A439" s="188"/>
      <c r="B439" s="323" t="s">
        <v>164</v>
      </c>
      <c r="C439" s="193" t="s">
        <v>168</v>
      </c>
      <c r="D439" s="324">
        <v>2022</v>
      </c>
      <c r="E439" s="411">
        <v>0</v>
      </c>
      <c r="F439" s="412">
        <v>3</v>
      </c>
      <c r="G439" s="413">
        <v>3</v>
      </c>
      <c r="H439" s="411">
        <v>0</v>
      </c>
      <c r="I439" s="412">
        <v>7</v>
      </c>
      <c r="J439" s="413">
        <v>7</v>
      </c>
      <c r="K439" s="411">
        <v>0</v>
      </c>
      <c r="L439" s="414">
        <v>133</v>
      </c>
    </row>
    <row r="440" spans="1:12" ht="10.8" x14ac:dyDescent="0.25">
      <c r="A440" s="188"/>
      <c r="B440" s="323" t="s">
        <v>164</v>
      </c>
      <c r="C440" s="193"/>
      <c r="D440" s="324">
        <v>2023</v>
      </c>
      <c r="E440" s="411">
        <v>2</v>
      </c>
      <c r="F440" s="412">
        <v>6</v>
      </c>
      <c r="G440" s="413">
        <v>8</v>
      </c>
      <c r="H440" s="411">
        <v>5</v>
      </c>
      <c r="I440" s="412">
        <v>7</v>
      </c>
      <c r="J440" s="413">
        <v>12</v>
      </c>
      <c r="K440" s="411">
        <v>0</v>
      </c>
      <c r="L440" s="414">
        <v>145</v>
      </c>
    </row>
    <row r="441" spans="1:12" ht="6.6" customHeight="1" x14ac:dyDescent="0.25">
      <c r="A441" s="188"/>
      <c r="B441" s="323"/>
      <c r="C441" s="193"/>
      <c r="D441" s="405"/>
      <c r="E441" s="425"/>
      <c r="F441" s="409"/>
      <c r="G441" s="426"/>
      <c r="H441" s="425"/>
      <c r="I441" s="409"/>
      <c r="J441" s="426"/>
      <c r="K441" s="425"/>
      <c r="L441" s="427"/>
    </row>
    <row r="442" spans="1:12" ht="10.8" x14ac:dyDescent="0.25">
      <c r="A442" s="188">
        <v>72</v>
      </c>
      <c r="B442" s="323" t="s">
        <v>169</v>
      </c>
      <c r="C442" s="193" t="s">
        <v>170</v>
      </c>
      <c r="D442" s="324">
        <v>2019</v>
      </c>
      <c r="E442" s="411">
        <v>443</v>
      </c>
      <c r="F442" s="412">
        <v>733</v>
      </c>
      <c r="G442" s="413">
        <v>1176</v>
      </c>
      <c r="H442" s="411">
        <v>429</v>
      </c>
      <c r="I442" s="412">
        <v>585</v>
      </c>
      <c r="J442" s="413">
        <v>1014</v>
      </c>
      <c r="K442" s="411">
        <v>15</v>
      </c>
      <c r="L442" s="414">
        <v>9193</v>
      </c>
    </row>
    <row r="443" spans="1:12" ht="10.8" x14ac:dyDescent="0.25">
      <c r="A443" s="188"/>
      <c r="B443" s="323" t="s">
        <v>169</v>
      </c>
      <c r="C443" s="193"/>
      <c r="D443" s="324">
        <v>2020</v>
      </c>
      <c r="E443" s="411">
        <v>521</v>
      </c>
      <c r="F443" s="412">
        <v>698</v>
      </c>
      <c r="G443" s="413">
        <v>1219</v>
      </c>
      <c r="H443" s="411">
        <v>342</v>
      </c>
      <c r="I443" s="412">
        <v>478</v>
      </c>
      <c r="J443" s="413">
        <v>820</v>
      </c>
      <c r="K443" s="411">
        <v>59</v>
      </c>
      <c r="L443" s="414">
        <v>9954</v>
      </c>
    </row>
    <row r="444" spans="1:12" ht="10.8" x14ac:dyDescent="0.25">
      <c r="A444" s="188"/>
      <c r="B444" s="323" t="s">
        <v>169</v>
      </c>
      <c r="C444" s="193"/>
      <c r="D444" s="324">
        <v>2021</v>
      </c>
      <c r="E444" s="411">
        <v>320</v>
      </c>
      <c r="F444" s="412">
        <v>622</v>
      </c>
      <c r="G444" s="413">
        <v>942</v>
      </c>
      <c r="H444" s="411">
        <v>506</v>
      </c>
      <c r="I444" s="412">
        <v>655</v>
      </c>
      <c r="J444" s="413">
        <v>1161</v>
      </c>
      <c r="K444" s="411">
        <v>32</v>
      </c>
      <c r="L444" s="414">
        <v>11083</v>
      </c>
    </row>
    <row r="445" spans="1:12" ht="10.8" x14ac:dyDescent="0.25">
      <c r="A445" s="188"/>
      <c r="B445" s="323" t="s">
        <v>169</v>
      </c>
      <c r="C445" s="193"/>
      <c r="D445" s="324">
        <v>2022</v>
      </c>
      <c r="E445" s="411">
        <v>297</v>
      </c>
      <c r="F445" s="412">
        <v>492</v>
      </c>
      <c r="G445" s="413">
        <v>789</v>
      </c>
      <c r="H445" s="411">
        <v>386</v>
      </c>
      <c r="I445" s="412">
        <v>570</v>
      </c>
      <c r="J445" s="413">
        <v>956</v>
      </c>
      <c r="K445" s="411">
        <v>159</v>
      </c>
      <c r="L445" s="414">
        <v>11880</v>
      </c>
    </row>
    <row r="446" spans="1:12" ht="10.8" x14ac:dyDescent="0.25">
      <c r="A446" s="188"/>
      <c r="B446" s="323" t="s">
        <v>169</v>
      </c>
      <c r="C446" s="193"/>
      <c r="D446" s="324">
        <v>2023</v>
      </c>
      <c r="E446" s="418">
        <v>321</v>
      </c>
      <c r="F446" s="419">
        <v>447</v>
      </c>
      <c r="G446" s="413">
        <v>768</v>
      </c>
      <c r="H446" s="418">
        <v>493</v>
      </c>
      <c r="I446" s="412">
        <v>552</v>
      </c>
      <c r="J446" s="413">
        <v>1045</v>
      </c>
      <c r="K446" s="418">
        <v>0</v>
      </c>
      <c r="L446" s="414">
        <v>12925</v>
      </c>
    </row>
    <row r="447" spans="1:12" ht="6.6" customHeight="1" x14ac:dyDescent="0.25">
      <c r="A447" s="188"/>
      <c r="B447" s="323"/>
      <c r="C447" s="193"/>
      <c r="D447" s="405"/>
      <c r="E447" s="425"/>
      <c r="F447" s="409"/>
      <c r="G447" s="426"/>
      <c r="H447" s="425"/>
      <c r="I447" s="409"/>
      <c r="J447" s="426"/>
      <c r="K447" s="425"/>
      <c r="L447" s="427"/>
    </row>
    <row r="448" spans="1:12" ht="10.8" x14ac:dyDescent="0.25">
      <c r="A448" s="188">
        <v>73</v>
      </c>
      <c r="B448" s="323" t="s">
        <v>171</v>
      </c>
      <c r="C448" s="193" t="s">
        <v>172</v>
      </c>
      <c r="D448" s="324">
        <v>2019</v>
      </c>
      <c r="E448" s="449">
        <v>386</v>
      </c>
      <c r="F448" s="450">
        <v>70</v>
      </c>
      <c r="G448" s="451">
        <v>456</v>
      </c>
      <c r="H448" s="449">
        <v>445</v>
      </c>
      <c r="I448" s="450">
        <v>65</v>
      </c>
      <c r="J448" s="451">
        <v>510</v>
      </c>
      <c r="K448" s="449">
        <v>186</v>
      </c>
      <c r="L448" s="445">
        <v>7524</v>
      </c>
    </row>
    <row r="449" spans="1:12" ht="10.8" x14ac:dyDescent="0.25">
      <c r="A449" s="188"/>
      <c r="B449" s="323" t="s">
        <v>171</v>
      </c>
      <c r="C449" s="193" t="s">
        <v>466</v>
      </c>
      <c r="D449" s="324">
        <v>2020</v>
      </c>
      <c r="E449" s="449">
        <v>383</v>
      </c>
      <c r="F449" s="450">
        <v>61</v>
      </c>
      <c r="G449" s="451">
        <v>444</v>
      </c>
      <c r="H449" s="449">
        <v>422</v>
      </c>
      <c r="I449" s="450">
        <v>121</v>
      </c>
      <c r="J449" s="451">
        <v>543</v>
      </c>
      <c r="K449" s="449">
        <v>234</v>
      </c>
      <c r="L449" s="445">
        <v>8310</v>
      </c>
    </row>
    <row r="450" spans="1:12" ht="10.8" x14ac:dyDescent="0.25">
      <c r="A450" s="188"/>
      <c r="B450" s="323" t="s">
        <v>171</v>
      </c>
      <c r="C450" s="359" t="s">
        <v>467</v>
      </c>
      <c r="D450" s="324">
        <v>2021</v>
      </c>
      <c r="E450" s="449">
        <v>376</v>
      </c>
      <c r="F450" s="450">
        <v>97</v>
      </c>
      <c r="G450" s="451">
        <v>473</v>
      </c>
      <c r="H450" s="449">
        <v>451</v>
      </c>
      <c r="I450" s="450">
        <v>73</v>
      </c>
      <c r="J450" s="451">
        <v>524</v>
      </c>
      <c r="K450" s="449">
        <v>502</v>
      </c>
      <c r="L450" s="445">
        <v>8339</v>
      </c>
    </row>
    <row r="451" spans="1:12" ht="10.8" x14ac:dyDescent="0.25">
      <c r="A451" s="188"/>
      <c r="B451" s="323" t="s">
        <v>171</v>
      </c>
      <c r="C451" s="193" t="s">
        <v>459</v>
      </c>
      <c r="D451" s="324">
        <v>2022</v>
      </c>
      <c r="E451" s="449">
        <v>317</v>
      </c>
      <c r="F451" s="450">
        <v>113</v>
      </c>
      <c r="G451" s="451">
        <v>430</v>
      </c>
      <c r="H451" s="449">
        <v>359</v>
      </c>
      <c r="I451" s="450">
        <v>76</v>
      </c>
      <c r="J451" s="451">
        <v>435</v>
      </c>
      <c r="K451" s="449">
        <v>357</v>
      </c>
      <c r="L451" s="445">
        <v>8417</v>
      </c>
    </row>
    <row r="452" spans="1:12" ht="10.8" x14ac:dyDescent="0.25">
      <c r="A452" s="188"/>
      <c r="B452" s="323" t="s">
        <v>171</v>
      </c>
      <c r="C452" s="193" t="s">
        <v>314</v>
      </c>
      <c r="D452" s="324">
        <v>2023</v>
      </c>
      <c r="E452" s="449">
        <v>201</v>
      </c>
      <c r="F452" s="450">
        <v>104</v>
      </c>
      <c r="G452" s="451">
        <v>305</v>
      </c>
      <c r="H452" s="449">
        <v>360</v>
      </c>
      <c r="I452" s="450">
        <v>100</v>
      </c>
      <c r="J452" s="451">
        <v>460</v>
      </c>
      <c r="K452" s="449">
        <v>285</v>
      </c>
      <c r="L452" s="445">
        <v>8592</v>
      </c>
    </row>
    <row r="453" spans="1:12" ht="6.6" customHeight="1" x14ac:dyDescent="0.25">
      <c r="A453" s="188"/>
      <c r="B453" s="323"/>
      <c r="C453" s="193"/>
      <c r="D453" s="405"/>
      <c r="E453" s="425"/>
      <c r="F453" s="409"/>
      <c r="G453" s="426"/>
      <c r="H453" s="425"/>
      <c r="I453" s="409"/>
      <c r="J453" s="426"/>
      <c r="K453" s="425"/>
      <c r="L453" s="427"/>
    </row>
    <row r="454" spans="1:12" ht="10.8" x14ac:dyDescent="0.25">
      <c r="A454" s="188">
        <v>73</v>
      </c>
      <c r="B454" s="323" t="s">
        <v>173</v>
      </c>
      <c r="C454" s="193" t="s">
        <v>460</v>
      </c>
      <c r="D454" s="324">
        <v>2019</v>
      </c>
      <c r="E454" s="411">
        <v>515</v>
      </c>
      <c r="F454" s="412">
        <v>619</v>
      </c>
      <c r="G454" s="413">
        <v>1134</v>
      </c>
      <c r="H454" s="411">
        <v>525</v>
      </c>
      <c r="I454" s="412">
        <v>750</v>
      </c>
      <c r="J454" s="413">
        <v>1275</v>
      </c>
      <c r="K454" s="411">
        <v>624</v>
      </c>
      <c r="L454" s="414">
        <v>18917</v>
      </c>
    </row>
    <row r="455" spans="1:12" ht="10.8" x14ac:dyDescent="0.25">
      <c r="A455" s="188"/>
      <c r="B455" s="323" t="s">
        <v>173</v>
      </c>
      <c r="C455" s="193" t="s">
        <v>174</v>
      </c>
      <c r="D455" s="324">
        <v>2020</v>
      </c>
      <c r="E455" s="411">
        <v>349</v>
      </c>
      <c r="F455" s="412">
        <v>639</v>
      </c>
      <c r="G455" s="413">
        <v>988</v>
      </c>
      <c r="H455" s="411">
        <v>597</v>
      </c>
      <c r="I455" s="412">
        <v>801</v>
      </c>
      <c r="J455" s="413">
        <v>1398</v>
      </c>
      <c r="K455" s="411">
        <v>617</v>
      </c>
      <c r="L455" s="414">
        <v>19698</v>
      </c>
    </row>
    <row r="456" spans="1:12" ht="10.8" x14ac:dyDescent="0.25">
      <c r="A456" s="188"/>
      <c r="B456" s="323" t="s">
        <v>173</v>
      </c>
      <c r="C456" s="193"/>
      <c r="D456" s="324">
        <v>2021</v>
      </c>
      <c r="E456" s="411">
        <v>874</v>
      </c>
      <c r="F456" s="412">
        <v>555</v>
      </c>
      <c r="G456" s="413">
        <v>1429</v>
      </c>
      <c r="H456" s="411">
        <v>404</v>
      </c>
      <c r="I456" s="412">
        <v>681</v>
      </c>
      <c r="J456" s="413">
        <v>1085</v>
      </c>
      <c r="K456" s="411">
        <v>912</v>
      </c>
      <c r="L456" s="414">
        <v>19871</v>
      </c>
    </row>
    <row r="457" spans="1:12" ht="10.8" x14ac:dyDescent="0.25">
      <c r="A457" s="188"/>
      <c r="B457" s="323" t="s">
        <v>173</v>
      </c>
      <c r="C457" s="193"/>
      <c r="D457" s="324">
        <v>2022</v>
      </c>
      <c r="E457" s="411">
        <v>403</v>
      </c>
      <c r="F457" s="412">
        <v>542</v>
      </c>
      <c r="G457" s="413">
        <v>945</v>
      </c>
      <c r="H457" s="411">
        <v>491</v>
      </c>
      <c r="I457" s="412">
        <v>618</v>
      </c>
      <c r="J457" s="413">
        <v>1109</v>
      </c>
      <c r="K457" s="411">
        <v>955</v>
      </c>
      <c r="L457" s="414">
        <v>20025</v>
      </c>
    </row>
    <row r="458" spans="1:12" ht="11.7" customHeight="1" x14ac:dyDescent="0.25">
      <c r="A458" s="188"/>
      <c r="B458" s="323" t="s">
        <v>173</v>
      </c>
      <c r="C458" s="193"/>
      <c r="D458" s="324">
        <v>2023</v>
      </c>
      <c r="E458" s="411">
        <v>341</v>
      </c>
      <c r="F458" s="412">
        <v>503</v>
      </c>
      <c r="G458" s="413">
        <v>844</v>
      </c>
      <c r="H458" s="411">
        <v>319</v>
      </c>
      <c r="I458" s="412">
        <v>370</v>
      </c>
      <c r="J458" s="413">
        <v>689</v>
      </c>
      <c r="K458" s="411">
        <v>892</v>
      </c>
      <c r="L458" s="414">
        <v>19792</v>
      </c>
    </row>
    <row r="459" spans="1:12" ht="6.6" customHeight="1" x14ac:dyDescent="0.25">
      <c r="A459" s="188"/>
      <c r="B459" s="323"/>
      <c r="C459" s="193"/>
      <c r="D459" s="405"/>
      <c r="E459" s="425"/>
      <c r="F459" s="409"/>
      <c r="G459" s="426"/>
      <c r="H459" s="425"/>
      <c r="I459" s="409"/>
      <c r="J459" s="426"/>
      <c r="K459" s="425"/>
      <c r="L459" s="427"/>
    </row>
    <row r="460" spans="1:12" ht="10.8" x14ac:dyDescent="0.25">
      <c r="A460" s="188">
        <v>74</v>
      </c>
      <c r="B460" s="323" t="s">
        <v>175</v>
      </c>
      <c r="C460" s="193" t="s">
        <v>176</v>
      </c>
      <c r="D460" s="324">
        <v>2019</v>
      </c>
      <c r="E460" s="411">
        <v>21</v>
      </c>
      <c r="F460" s="412">
        <v>47</v>
      </c>
      <c r="G460" s="413">
        <v>68</v>
      </c>
      <c r="H460" s="411">
        <v>15</v>
      </c>
      <c r="I460" s="412">
        <v>51</v>
      </c>
      <c r="J460" s="413">
        <v>66</v>
      </c>
      <c r="K460" s="411">
        <v>23</v>
      </c>
      <c r="L460" s="414">
        <v>611</v>
      </c>
    </row>
    <row r="461" spans="1:12" ht="10.8" x14ac:dyDescent="0.25">
      <c r="A461" s="188"/>
      <c r="B461" s="323" t="s">
        <v>175</v>
      </c>
      <c r="C461" s="193"/>
      <c r="D461" s="324">
        <v>2020</v>
      </c>
      <c r="E461" s="411">
        <v>12</v>
      </c>
      <c r="F461" s="412">
        <v>33</v>
      </c>
      <c r="G461" s="413">
        <v>45</v>
      </c>
      <c r="H461" s="411">
        <v>14</v>
      </c>
      <c r="I461" s="409">
        <v>42</v>
      </c>
      <c r="J461" s="413">
        <v>56</v>
      </c>
      <c r="K461" s="411">
        <v>56</v>
      </c>
      <c r="L461" s="414">
        <v>611</v>
      </c>
    </row>
    <row r="462" spans="1:12" ht="10.8" x14ac:dyDescent="0.25">
      <c r="A462" s="188"/>
      <c r="B462" s="323" t="s">
        <v>175</v>
      </c>
      <c r="C462" s="193"/>
      <c r="D462" s="324">
        <v>2021</v>
      </c>
      <c r="E462" s="411">
        <v>18</v>
      </c>
      <c r="F462" s="412">
        <v>48</v>
      </c>
      <c r="G462" s="413">
        <v>66</v>
      </c>
      <c r="H462" s="411">
        <v>18</v>
      </c>
      <c r="I462" s="409">
        <v>48</v>
      </c>
      <c r="J462" s="413">
        <v>66</v>
      </c>
      <c r="K462" s="411">
        <v>46</v>
      </c>
      <c r="L462" s="414">
        <v>631</v>
      </c>
    </row>
    <row r="463" spans="1:12" ht="10.8" x14ac:dyDescent="0.25">
      <c r="A463" s="188"/>
      <c r="B463" s="323" t="s">
        <v>175</v>
      </c>
      <c r="C463" s="193"/>
      <c r="D463" s="324">
        <v>2022</v>
      </c>
      <c r="E463" s="411">
        <v>14</v>
      </c>
      <c r="F463" s="412">
        <v>55</v>
      </c>
      <c r="G463" s="413">
        <v>69</v>
      </c>
      <c r="H463" s="411">
        <v>21</v>
      </c>
      <c r="I463" s="409">
        <v>57</v>
      </c>
      <c r="J463" s="413">
        <v>78</v>
      </c>
      <c r="K463" s="411">
        <v>83</v>
      </c>
      <c r="L463" s="414">
        <v>626</v>
      </c>
    </row>
    <row r="464" spans="1:12" ht="10.8" x14ac:dyDescent="0.25">
      <c r="A464" s="188"/>
      <c r="B464" s="323" t="s">
        <v>175</v>
      </c>
      <c r="C464" s="193"/>
      <c r="D464" s="324">
        <v>2023</v>
      </c>
      <c r="E464" s="411">
        <v>10</v>
      </c>
      <c r="F464" s="412">
        <v>45</v>
      </c>
      <c r="G464" s="413">
        <v>55</v>
      </c>
      <c r="H464" s="411">
        <v>9</v>
      </c>
      <c r="I464" s="409">
        <v>32</v>
      </c>
      <c r="J464" s="413">
        <v>41</v>
      </c>
      <c r="K464" s="418">
        <v>51</v>
      </c>
      <c r="L464" s="414">
        <v>616</v>
      </c>
    </row>
    <row r="465" spans="1:12" ht="6.6" customHeight="1" x14ac:dyDescent="0.25">
      <c r="A465" s="188"/>
      <c r="B465" s="323"/>
      <c r="C465" s="193"/>
      <c r="D465" s="405"/>
      <c r="E465" s="425"/>
      <c r="F465" s="409"/>
      <c r="G465" s="426"/>
      <c r="H465" s="425"/>
      <c r="I465" s="409"/>
      <c r="J465" s="426"/>
      <c r="K465" s="425"/>
      <c r="L465" s="427"/>
    </row>
    <row r="466" spans="1:12" ht="10.8" x14ac:dyDescent="0.25">
      <c r="A466" s="188">
        <v>75</v>
      </c>
      <c r="B466" s="323" t="s">
        <v>177</v>
      </c>
      <c r="C466" s="193" t="s">
        <v>178</v>
      </c>
      <c r="D466" s="324">
        <v>2019</v>
      </c>
      <c r="E466" s="411">
        <v>74</v>
      </c>
      <c r="F466" s="412">
        <v>3</v>
      </c>
      <c r="G466" s="413">
        <v>77</v>
      </c>
      <c r="H466" s="411">
        <v>36</v>
      </c>
      <c r="I466" s="412">
        <v>0</v>
      </c>
      <c r="J466" s="413">
        <v>36</v>
      </c>
      <c r="K466" s="411">
        <v>4</v>
      </c>
      <c r="L466" s="414">
        <v>156</v>
      </c>
    </row>
    <row r="467" spans="1:12" ht="10.8" x14ac:dyDescent="0.25">
      <c r="A467" s="188"/>
      <c r="B467" s="323" t="s">
        <v>177</v>
      </c>
      <c r="C467" s="193"/>
      <c r="D467" s="324">
        <v>2020</v>
      </c>
      <c r="E467" s="411">
        <v>121</v>
      </c>
      <c r="F467" s="412">
        <v>1</v>
      </c>
      <c r="G467" s="413">
        <v>122</v>
      </c>
      <c r="H467" s="411">
        <v>61</v>
      </c>
      <c r="I467" s="409">
        <v>1</v>
      </c>
      <c r="J467" s="413">
        <v>62</v>
      </c>
      <c r="K467" s="411">
        <v>28</v>
      </c>
      <c r="L467" s="414">
        <v>190</v>
      </c>
    </row>
    <row r="468" spans="1:12" ht="10.8" x14ac:dyDescent="0.25">
      <c r="A468" s="188"/>
      <c r="B468" s="323" t="s">
        <v>177</v>
      </c>
      <c r="C468" s="193"/>
      <c r="D468" s="324">
        <v>2021</v>
      </c>
      <c r="E468" s="411">
        <v>77</v>
      </c>
      <c r="F468" s="412">
        <v>5</v>
      </c>
      <c r="G468" s="413">
        <v>82</v>
      </c>
      <c r="H468" s="411">
        <v>64</v>
      </c>
      <c r="I468" s="409">
        <v>2</v>
      </c>
      <c r="J468" s="413">
        <v>66</v>
      </c>
      <c r="K468" s="411">
        <v>29</v>
      </c>
      <c r="L468" s="414">
        <v>227</v>
      </c>
    </row>
    <row r="469" spans="1:12" ht="10.8" x14ac:dyDescent="0.25">
      <c r="A469" s="188"/>
      <c r="B469" s="323" t="s">
        <v>177</v>
      </c>
      <c r="C469" s="193"/>
      <c r="D469" s="324">
        <v>2022</v>
      </c>
      <c r="E469" s="411">
        <v>85</v>
      </c>
      <c r="F469" s="412">
        <v>7</v>
      </c>
      <c r="G469" s="413">
        <v>92</v>
      </c>
      <c r="H469" s="411">
        <v>47</v>
      </c>
      <c r="I469" s="409">
        <v>3</v>
      </c>
      <c r="J469" s="413">
        <v>50</v>
      </c>
      <c r="K469" s="411">
        <v>80</v>
      </c>
      <c r="L469" s="414">
        <v>201</v>
      </c>
    </row>
    <row r="470" spans="1:12" ht="10.8" x14ac:dyDescent="0.25">
      <c r="A470" s="188"/>
      <c r="B470" s="323" t="s">
        <v>177</v>
      </c>
      <c r="C470" s="193"/>
      <c r="D470" s="324">
        <v>2023</v>
      </c>
      <c r="E470" s="411">
        <v>83</v>
      </c>
      <c r="F470" s="412">
        <v>12</v>
      </c>
      <c r="G470" s="413">
        <v>95</v>
      </c>
      <c r="H470" s="411">
        <v>13</v>
      </c>
      <c r="I470" s="409">
        <v>0</v>
      </c>
      <c r="J470" s="413">
        <v>13</v>
      </c>
      <c r="K470" s="411">
        <v>99</v>
      </c>
      <c r="L470" s="414">
        <v>156</v>
      </c>
    </row>
    <row r="471" spans="1:12" ht="6.6" customHeight="1" x14ac:dyDescent="0.25">
      <c r="A471" s="188"/>
      <c r="B471" s="323"/>
      <c r="C471" s="193"/>
      <c r="D471" s="405"/>
      <c r="E471" s="425"/>
      <c r="F471" s="409"/>
      <c r="G471" s="426"/>
      <c r="H471" s="425"/>
      <c r="I471" s="409"/>
      <c r="J471" s="426"/>
      <c r="K471" s="425"/>
      <c r="L471" s="427"/>
    </row>
    <row r="472" spans="1:12" ht="10.8" x14ac:dyDescent="0.25">
      <c r="A472" s="325">
        <v>76</v>
      </c>
      <c r="B472" s="323" t="s">
        <v>179</v>
      </c>
      <c r="C472" s="193" t="s">
        <v>180</v>
      </c>
      <c r="D472" s="324">
        <v>2019</v>
      </c>
      <c r="E472" s="411" t="s">
        <v>310</v>
      </c>
      <c r="F472" s="412" t="s">
        <v>310</v>
      </c>
      <c r="G472" s="413" t="s">
        <v>310</v>
      </c>
      <c r="H472" s="411" t="s">
        <v>310</v>
      </c>
      <c r="I472" s="412" t="s">
        <v>310</v>
      </c>
      <c r="J472" s="413" t="s">
        <v>310</v>
      </c>
      <c r="K472" s="411" t="s">
        <v>310</v>
      </c>
      <c r="L472" s="414" t="s">
        <v>310</v>
      </c>
    </row>
    <row r="473" spans="1:12" ht="10.8" x14ac:dyDescent="0.25">
      <c r="A473" s="188"/>
      <c r="B473" s="323" t="s">
        <v>179</v>
      </c>
      <c r="C473" s="193" t="s">
        <v>181</v>
      </c>
      <c r="D473" s="324">
        <v>2020</v>
      </c>
      <c r="E473" s="411" t="s">
        <v>310</v>
      </c>
      <c r="F473" s="412" t="s">
        <v>310</v>
      </c>
      <c r="G473" s="413" t="s">
        <v>310</v>
      </c>
      <c r="H473" s="411" t="s">
        <v>310</v>
      </c>
      <c r="I473" s="412" t="s">
        <v>310</v>
      </c>
      <c r="J473" s="413" t="s">
        <v>310</v>
      </c>
      <c r="K473" s="411" t="s">
        <v>310</v>
      </c>
      <c r="L473" s="414" t="s">
        <v>310</v>
      </c>
    </row>
    <row r="474" spans="1:12" ht="10.8" x14ac:dyDescent="0.25">
      <c r="A474" s="188"/>
      <c r="B474" s="323" t="s">
        <v>179</v>
      </c>
      <c r="C474" s="341" t="s">
        <v>182</v>
      </c>
      <c r="D474" s="324">
        <v>2021</v>
      </c>
      <c r="E474" s="411" t="s">
        <v>310</v>
      </c>
      <c r="F474" s="412" t="s">
        <v>310</v>
      </c>
      <c r="G474" s="413" t="s">
        <v>310</v>
      </c>
      <c r="H474" s="411" t="s">
        <v>310</v>
      </c>
      <c r="I474" s="412" t="s">
        <v>310</v>
      </c>
      <c r="J474" s="413" t="s">
        <v>310</v>
      </c>
      <c r="K474" s="411" t="s">
        <v>310</v>
      </c>
      <c r="L474" s="414" t="s">
        <v>310</v>
      </c>
    </row>
    <row r="475" spans="1:12" ht="10.8" x14ac:dyDescent="0.25">
      <c r="A475" s="188"/>
      <c r="B475" s="323" t="s">
        <v>179</v>
      </c>
      <c r="C475" s="341" t="s">
        <v>183</v>
      </c>
      <c r="D475" s="324">
        <v>2022</v>
      </c>
      <c r="E475" s="411">
        <v>0</v>
      </c>
      <c r="F475" s="412">
        <v>0</v>
      </c>
      <c r="G475" s="413">
        <v>0</v>
      </c>
      <c r="H475" s="411">
        <v>0</v>
      </c>
      <c r="I475" s="412">
        <v>0</v>
      </c>
      <c r="J475" s="413">
        <v>0</v>
      </c>
      <c r="K475" s="411">
        <v>0</v>
      </c>
      <c r="L475" s="414">
        <v>0</v>
      </c>
    </row>
    <row r="476" spans="1:12" ht="10.8" x14ac:dyDescent="0.25">
      <c r="A476" s="188"/>
      <c r="B476" s="323" t="s">
        <v>179</v>
      </c>
      <c r="C476" s="341"/>
      <c r="D476" s="324">
        <v>2023</v>
      </c>
      <c r="E476" s="411">
        <v>0</v>
      </c>
      <c r="F476" s="412">
        <v>0</v>
      </c>
      <c r="G476" s="413">
        <v>0</v>
      </c>
      <c r="H476" s="411">
        <v>0</v>
      </c>
      <c r="I476" s="412">
        <v>0</v>
      </c>
      <c r="J476" s="413">
        <v>0</v>
      </c>
      <c r="K476" s="411">
        <v>0</v>
      </c>
      <c r="L476" s="414">
        <v>0</v>
      </c>
    </row>
    <row r="477" spans="1:12" ht="8.1" customHeight="1" x14ac:dyDescent="0.25">
      <c r="A477" s="188"/>
      <c r="B477" s="323"/>
      <c r="C477" s="193"/>
      <c r="D477" s="405"/>
      <c r="E477" s="425"/>
      <c r="F477" s="409"/>
      <c r="G477" s="426"/>
      <c r="H477" s="425"/>
      <c r="I477" s="409"/>
      <c r="J477" s="426"/>
      <c r="K477" s="425"/>
      <c r="L477" s="427"/>
    </row>
    <row r="478" spans="1:12" ht="10.8" x14ac:dyDescent="0.25">
      <c r="A478" s="188">
        <v>77</v>
      </c>
      <c r="B478" s="323" t="s">
        <v>184</v>
      </c>
      <c r="C478" s="193" t="s">
        <v>185</v>
      </c>
      <c r="D478" s="324">
        <v>2019</v>
      </c>
      <c r="E478" s="411">
        <v>133</v>
      </c>
      <c r="F478" s="412">
        <v>61</v>
      </c>
      <c r="G478" s="413">
        <v>194</v>
      </c>
      <c r="H478" s="411">
        <v>113</v>
      </c>
      <c r="I478" s="412">
        <v>42</v>
      </c>
      <c r="J478" s="413">
        <v>155</v>
      </c>
      <c r="K478" s="411">
        <v>24</v>
      </c>
      <c r="L478" s="414">
        <v>612</v>
      </c>
    </row>
    <row r="479" spans="1:12" ht="10.8" x14ac:dyDescent="0.25">
      <c r="A479" s="188"/>
      <c r="B479" s="323" t="s">
        <v>184</v>
      </c>
      <c r="C479" s="193"/>
      <c r="D479" s="324">
        <v>2020</v>
      </c>
      <c r="E479" s="411">
        <v>198</v>
      </c>
      <c r="F479" s="412">
        <v>61</v>
      </c>
      <c r="G479" s="413">
        <v>259</v>
      </c>
      <c r="H479" s="411">
        <v>65</v>
      </c>
      <c r="I479" s="412">
        <v>3</v>
      </c>
      <c r="J479" s="413">
        <v>68</v>
      </c>
      <c r="K479" s="411">
        <v>39</v>
      </c>
      <c r="L479" s="414">
        <v>628</v>
      </c>
    </row>
    <row r="480" spans="1:12" ht="10.8" x14ac:dyDescent="0.25">
      <c r="A480" s="188"/>
      <c r="B480" s="323" t="s">
        <v>184</v>
      </c>
      <c r="C480" s="193"/>
      <c r="D480" s="342">
        <v>2021</v>
      </c>
      <c r="E480" s="411">
        <v>114</v>
      </c>
      <c r="F480" s="412">
        <v>52</v>
      </c>
      <c r="G480" s="413">
        <v>166</v>
      </c>
      <c r="H480" s="411">
        <v>79</v>
      </c>
      <c r="I480" s="412">
        <v>3</v>
      </c>
      <c r="J480" s="413">
        <v>82</v>
      </c>
      <c r="K480" s="411">
        <v>90</v>
      </c>
      <c r="L480" s="414">
        <v>620</v>
      </c>
    </row>
    <row r="481" spans="1:12" ht="10.8" x14ac:dyDescent="0.25">
      <c r="A481" s="188"/>
      <c r="B481" s="323" t="s">
        <v>184</v>
      </c>
      <c r="C481" s="193"/>
      <c r="D481" s="324">
        <v>2022</v>
      </c>
      <c r="E481" s="411">
        <v>87</v>
      </c>
      <c r="F481" s="412">
        <v>49</v>
      </c>
      <c r="G481" s="413">
        <v>136</v>
      </c>
      <c r="H481" s="411">
        <v>51</v>
      </c>
      <c r="I481" s="412">
        <v>34</v>
      </c>
      <c r="J481" s="413">
        <v>85</v>
      </c>
      <c r="K481" s="411">
        <v>93</v>
      </c>
      <c r="L481" s="414">
        <v>612</v>
      </c>
    </row>
    <row r="482" spans="1:12" ht="10.8" x14ac:dyDescent="0.25">
      <c r="A482" s="188"/>
      <c r="B482" s="323" t="s">
        <v>184</v>
      </c>
      <c r="C482" s="193"/>
      <c r="D482" s="324">
        <v>2023</v>
      </c>
      <c r="E482" s="411">
        <v>144</v>
      </c>
      <c r="F482" s="412">
        <v>57</v>
      </c>
      <c r="G482" s="413">
        <v>201</v>
      </c>
      <c r="H482" s="411">
        <v>21</v>
      </c>
      <c r="I482" s="412">
        <v>40</v>
      </c>
      <c r="J482" s="413">
        <v>61</v>
      </c>
      <c r="K482" s="411">
        <v>122</v>
      </c>
      <c r="L482" s="414">
        <v>551</v>
      </c>
    </row>
    <row r="483" spans="1:12" ht="6.6" customHeight="1" x14ac:dyDescent="0.25">
      <c r="A483" s="188"/>
      <c r="B483" s="323"/>
      <c r="C483" s="193"/>
      <c r="D483" s="405"/>
      <c r="E483" s="425"/>
      <c r="F483" s="409"/>
      <c r="G483" s="426"/>
      <c r="H483" s="425"/>
      <c r="I483" s="409"/>
      <c r="J483" s="426"/>
      <c r="K483" s="425"/>
      <c r="L483" s="427"/>
    </row>
    <row r="484" spans="1:12" ht="10.8" x14ac:dyDescent="0.25">
      <c r="A484" s="188">
        <v>78</v>
      </c>
      <c r="B484" s="323" t="s">
        <v>186</v>
      </c>
      <c r="C484" s="193" t="s">
        <v>187</v>
      </c>
      <c r="D484" s="324">
        <v>2019</v>
      </c>
      <c r="E484" s="411">
        <v>72</v>
      </c>
      <c r="F484" s="412">
        <v>210</v>
      </c>
      <c r="G484" s="413">
        <v>282</v>
      </c>
      <c r="H484" s="411">
        <v>49</v>
      </c>
      <c r="I484" s="412">
        <v>157</v>
      </c>
      <c r="J484" s="413">
        <v>206</v>
      </c>
      <c r="K484" s="411">
        <v>140</v>
      </c>
      <c r="L484" s="414">
        <v>3108</v>
      </c>
    </row>
    <row r="485" spans="1:12" ht="10.8" x14ac:dyDescent="0.25">
      <c r="A485" s="188"/>
      <c r="B485" s="323" t="s">
        <v>186</v>
      </c>
      <c r="C485" s="193" t="s">
        <v>188</v>
      </c>
      <c r="D485" s="324">
        <v>2020</v>
      </c>
      <c r="E485" s="411">
        <v>39</v>
      </c>
      <c r="F485" s="412">
        <v>236</v>
      </c>
      <c r="G485" s="413">
        <v>275</v>
      </c>
      <c r="H485" s="411">
        <v>50</v>
      </c>
      <c r="I485" s="412">
        <v>181</v>
      </c>
      <c r="J485" s="413">
        <v>231</v>
      </c>
      <c r="K485" s="411">
        <v>103</v>
      </c>
      <c r="L485" s="414">
        <v>3236</v>
      </c>
    </row>
    <row r="486" spans="1:12" ht="10.8" x14ac:dyDescent="0.25">
      <c r="A486" s="188"/>
      <c r="B486" s="323" t="s">
        <v>186</v>
      </c>
      <c r="C486" s="193"/>
      <c r="D486" s="324">
        <v>2021</v>
      </c>
      <c r="E486" s="411">
        <v>27</v>
      </c>
      <c r="F486" s="412">
        <v>278</v>
      </c>
      <c r="G486" s="413">
        <v>305</v>
      </c>
      <c r="H486" s="411">
        <v>48</v>
      </c>
      <c r="I486" s="412">
        <v>285</v>
      </c>
      <c r="J486" s="413">
        <v>333</v>
      </c>
      <c r="K486" s="411">
        <v>87</v>
      </c>
      <c r="L486" s="414">
        <v>3482</v>
      </c>
    </row>
    <row r="487" spans="1:12" ht="10.8" x14ac:dyDescent="0.25">
      <c r="A487" s="188"/>
      <c r="B487" s="323" t="s">
        <v>186</v>
      </c>
      <c r="C487" s="193"/>
      <c r="D487" s="324">
        <v>2022</v>
      </c>
      <c r="E487" s="411">
        <v>47</v>
      </c>
      <c r="F487" s="412">
        <v>216</v>
      </c>
      <c r="G487" s="413">
        <v>263</v>
      </c>
      <c r="H487" s="411">
        <v>38</v>
      </c>
      <c r="I487" s="412">
        <v>251</v>
      </c>
      <c r="J487" s="413">
        <v>289</v>
      </c>
      <c r="K487" s="411">
        <v>134</v>
      </c>
      <c r="L487" s="414">
        <v>3637</v>
      </c>
    </row>
    <row r="488" spans="1:12" ht="10.8" x14ac:dyDescent="0.25">
      <c r="A488" s="188"/>
      <c r="B488" s="323" t="s">
        <v>186</v>
      </c>
      <c r="C488" s="193"/>
      <c r="D488" s="324">
        <v>2023</v>
      </c>
      <c r="E488" s="411">
        <v>47</v>
      </c>
      <c r="F488" s="412">
        <v>271</v>
      </c>
      <c r="G488" s="413">
        <v>318</v>
      </c>
      <c r="H488" s="411">
        <v>78</v>
      </c>
      <c r="I488" s="412">
        <v>233</v>
      </c>
      <c r="J488" s="413">
        <v>311</v>
      </c>
      <c r="K488" s="411">
        <v>139</v>
      </c>
      <c r="L488" s="414">
        <v>3809</v>
      </c>
    </row>
    <row r="489" spans="1:12" ht="6.6" customHeight="1" x14ac:dyDescent="0.25">
      <c r="A489" s="188"/>
      <c r="B489" s="331"/>
      <c r="C489" s="332"/>
      <c r="D489" s="405"/>
      <c r="E489" s="425"/>
      <c r="F489" s="409"/>
      <c r="G489" s="426"/>
      <c r="H489" s="425"/>
      <c r="I489" s="409"/>
      <c r="J489" s="426"/>
      <c r="K489" s="425"/>
      <c r="L489" s="427"/>
    </row>
    <row r="490" spans="1:12" ht="4.5" customHeight="1" x14ac:dyDescent="0.25">
      <c r="A490" s="325"/>
      <c r="B490" s="323"/>
      <c r="C490" s="193"/>
      <c r="D490" s="452"/>
      <c r="E490" s="453"/>
      <c r="F490" s="454"/>
      <c r="G490" s="455"/>
      <c r="H490" s="453"/>
      <c r="I490" s="454"/>
      <c r="J490" s="455"/>
      <c r="K490" s="456"/>
      <c r="L490" s="457"/>
    </row>
    <row r="491" spans="1:12" ht="10.8" x14ac:dyDescent="0.25">
      <c r="A491" s="343"/>
      <c r="B491" s="344" t="s">
        <v>307</v>
      </c>
      <c r="C491" s="345" t="s">
        <v>189</v>
      </c>
      <c r="D491" s="458">
        <v>2019</v>
      </c>
      <c r="E491" s="459">
        <f t="shared" ref="E491:F495" si="0">E511</f>
        <v>15623</v>
      </c>
      <c r="F491" s="460">
        <f t="shared" si="0"/>
        <v>5580</v>
      </c>
      <c r="G491" s="461">
        <f t="shared" ref="G491:L495" si="1">G511</f>
        <v>21203</v>
      </c>
      <c r="H491" s="459">
        <f t="shared" si="1"/>
        <v>9842</v>
      </c>
      <c r="I491" s="460">
        <f t="shared" si="1"/>
        <v>4672</v>
      </c>
      <c r="J491" s="461">
        <f t="shared" si="1"/>
        <v>14514</v>
      </c>
      <c r="K491" s="459">
        <f t="shared" si="1"/>
        <v>6294</v>
      </c>
      <c r="L491" s="462">
        <f t="shared" si="1"/>
        <v>138333</v>
      </c>
    </row>
    <row r="492" spans="1:12" ht="10.8" x14ac:dyDescent="0.25">
      <c r="A492" s="343"/>
      <c r="B492" s="344" t="s">
        <v>307</v>
      </c>
      <c r="C492" s="193"/>
      <c r="D492" s="458">
        <v>2020</v>
      </c>
      <c r="E492" s="459">
        <f t="shared" si="0"/>
        <v>16514</v>
      </c>
      <c r="F492" s="460">
        <f t="shared" si="0"/>
        <v>5957</v>
      </c>
      <c r="G492" s="461">
        <f t="shared" si="1"/>
        <v>22471</v>
      </c>
      <c r="H492" s="459">
        <f t="shared" si="1"/>
        <v>9489</v>
      </c>
      <c r="I492" s="460">
        <f t="shared" si="1"/>
        <v>4385</v>
      </c>
      <c r="J492" s="461">
        <f t="shared" si="1"/>
        <v>13874</v>
      </c>
      <c r="K492" s="459">
        <f t="shared" si="1"/>
        <v>6294</v>
      </c>
      <c r="L492" s="462">
        <f t="shared" si="1"/>
        <v>140871</v>
      </c>
    </row>
    <row r="493" spans="1:12" ht="10.8" x14ac:dyDescent="0.25">
      <c r="A493" s="343"/>
      <c r="B493" s="344" t="s">
        <v>307</v>
      </c>
      <c r="C493" s="193"/>
      <c r="D493" s="458">
        <v>2021</v>
      </c>
      <c r="E493" s="459">
        <f t="shared" si="0"/>
        <v>18908</v>
      </c>
      <c r="F493" s="460">
        <f t="shared" si="0"/>
        <v>6225</v>
      </c>
      <c r="G493" s="461">
        <f t="shared" si="1"/>
        <v>25133</v>
      </c>
      <c r="H493" s="459">
        <f t="shared" si="1"/>
        <v>10365</v>
      </c>
      <c r="I493" s="460">
        <f t="shared" si="1"/>
        <v>4717</v>
      </c>
      <c r="J493" s="461">
        <f t="shared" si="1"/>
        <v>15082</v>
      </c>
      <c r="K493" s="459">
        <f t="shared" si="1"/>
        <v>7827</v>
      </c>
      <c r="L493" s="462">
        <f t="shared" si="1"/>
        <v>154105</v>
      </c>
    </row>
    <row r="494" spans="1:12" ht="10.8" x14ac:dyDescent="0.25">
      <c r="A494" s="343"/>
      <c r="B494" s="344" t="s">
        <v>307</v>
      </c>
      <c r="C494" s="193"/>
      <c r="D494" s="458">
        <v>2022</v>
      </c>
      <c r="E494" s="459">
        <f t="shared" si="0"/>
        <v>21442</v>
      </c>
      <c r="F494" s="460">
        <f t="shared" si="0"/>
        <v>5747</v>
      </c>
      <c r="G494" s="461">
        <f t="shared" si="1"/>
        <v>27189</v>
      </c>
      <c r="H494" s="459">
        <f t="shared" si="1"/>
        <v>10257</v>
      </c>
      <c r="I494" s="460">
        <f t="shared" si="1"/>
        <v>4603</v>
      </c>
      <c r="J494" s="461">
        <f t="shared" si="1"/>
        <v>14860</v>
      </c>
      <c r="K494" s="459">
        <f t="shared" si="1"/>
        <v>8008</v>
      </c>
      <c r="L494" s="462">
        <f t="shared" si="1"/>
        <v>161202</v>
      </c>
    </row>
    <row r="495" spans="1:12" ht="10.8" x14ac:dyDescent="0.25">
      <c r="A495" s="343"/>
      <c r="B495" s="344">
        <v>2023</v>
      </c>
      <c r="C495" s="193"/>
      <c r="D495" s="458">
        <v>2023</v>
      </c>
      <c r="E495" s="459">
        <f t="shared" si="0"/>
        <v>23684</v>
      </c>
      <c r="F495" s="460">
        <f t="shared" si="0"/>
        <v>5314</v>
      </c>
      <c r="G495" s="461">
        <f t="shared" si="1"/>
        <v>28998</v>
      </c>
      <c r="H495" s="459">
        <f t="shared" si="1"/>
        <v>16228</v>
      </c>
      <c r="I495" s="460">
        <f t="shared" si="1"/>
        <v>26665</v>
      </c>
      <c r="J495" s="461">
        <f t="shared" si="1"/>
        <v>42893</v>
      </c>
      <c r="K495" s="459">
        <f t="shared" si="1"/>
        <v>8544</v>
      </c>
      <c r="L495" s="462">
        <f t="shared" si="1"/>
        <v>195356</v>
      </c>
    </row>
    <row r="496" spans="1:12" ht="3" customHeight="1" x14ac:dyDescent="0.25">
      <c r="A496" s="325"/>
      <c r="B496" s="323"/>
      <c r="C496" s="332"/>
      <c r="D496" s="372"/>
      <c r="E496" s="386"/>
      <c r="F496" s="387"/>
      <c r="G496" s="388"/>
      <c r="H496" s="386"/>
      <c r="I496" s="387"/>
      <c r="J496" s="388"/>
      <c r="K496" s="386"/>
      <c r="L496" s="389"/>
    </row>
    <row r="497" spans="1:14" ht="23.4" customHeight="1" x14ac:dyDescent="0.25">
      <c r="A497" s="346"/>
      <c r="B497" s="347"/>
      <c r="C497" s="348"/>
      <c r="D497" s="373"/>
      <c r="E497" s="390"/>
      <c r="F497" s="385"/>
      <c r="G497" s="385"/>
      <c r="H497" s="385"/>
      <c r="I497" s="385"/>
      <c r="J497" s="391"/>
      <c r="K497" s="392"/>
      <c r="L497" s="392"/>
    </row>
    <row r="498" spans="1:14" ht="12" customHeight="1" x14ac:dyDescent="0.25">
      <c r="A498" s="346"/>
      <c r="B498" s="475" t="s">
        <v>310</v>
      </c>
      <c r="C498" s="476" t="s">
        <v>190</v>
      </c>
      <c r="D498" s="1"/>
      <c r="E498" s="390"/>
      <c r="F498" s="385"/>
      <c r="G498" s="385"/>
      <c r="H498" s="385"/>
      <c r="I498" s="385"/>
      <c r="J498" s="391"/>
      <c r="K498" s="391"/>
      <c r="L498" s="391"/>
    </row>
    <row r="499" spans="1:14" ht="12.6" customHeight="1" x14ac:dyDescent="0.25">
      <c r="B499" s="469" t="s">
        <v>191</v>
      </c>
      <c r="C499" s="470" t="s">
        <v>481</v>
      </c>
      <c r="D499" s="59"/>
      <c r="E499" s="1"/>
      <c r="F499" s="1"/>
      <c r="G499" s="1"/>
      <c r="H499" s="1"/>
      <c r="I499" s="1"/>
      <c r="J499" s="1"/>
      <c r="K499" s="1"/>
      <c r="L499" s="1"/>
      <c r="M499" s="471"/>
      <c r="N499" s="471"/>
    </row>
    <row r="500" spans="1:14" ht="12.6" customHeight="1" x14ac:dyDescent="0.25">
      <c r="B500" s="472"/>
      <c r="C500" s="474" t="s">
        <v>478</v>
      </c>
      <c r="D500" s="59"/>
      <c r="E500" s="1"/>
      <c r="F500" s="1"/>
      <c r="G500" s="1"/>
      <c r="H500" s="1"/>
      <c r="I500" s="1"/>
      <c r="J500" s="1"/>
      <c r="K500" s="1"/>
      <c r="L500" s="1"/>
      <c r="M500" s="471"/>
      <c r="N500" s="471"/>
    </row>
    <row r="501" spans="1:14" ht="12.6" customHeight="1" x14ac:dyDescent="0.25">
      <c r="B501" s="1"/>
      <c r="C501" s="470" t="s">
        <v>482</v>
      </c>
      <c r="D501" s="1"/>
      <c r="E501" s="1"/>
      <c r="F501" s="1"/>
      <c r="G501" s="1"/>
      <c r="H501" s="471"/>
      <c r="I501" s="471"/>
      <c r="J501" s="471"/>
      <c r="K501" s="471"/>
      <c r="L501" s="471"/>
      <c r="M501" s="471"/>
      <c r="N501" s="471"/>
    </row>
    <row r="502" spans="1:14" ht="12.6" customHeight="1" x14ac:dyDescent="0.25">
      <c r="B502" s="1"/>
      <c r="C502" s="474" t="s">
        <v>479</v>
      </c>
      <c r="D502" s="1"/>
      <c r="E502" s="1"/>
      <c r="F502" s="1"/>
      <c r="G502" s="1"/>
      <c r="H502" s="471"/>
      <c r="I502" s="471"/>
      <c r="J502" s="471"/>
      <c r="K502" s="471"/>
      <c r="L502" s="471"/>
      <c r="M502" s="471"/>
      <c r="N502" s="471"/>
    </row>
    <row r="503" spans="1:14" ht="12.6" customHeight="1" x14ac:dyDescent="0.25">
      <c r="B503" s="1"/>
      <c r="C503" s="470" t="s">
        <v>483</v>
      </c>
      <c r="D503" s="1"/>
      <c r="E503" s="1"/>
      <c r="F503" s="1"/>
      <c r="G503" s="1"/>
      <c r="H503" s="1"/>
      <c r="I503" s="1"/>
      <c r="J503" s="1"/>
      <c r="K503" s="1"/>
      <c r="L503" s="1"/>
      <c r="M503" s="471"/>
      <c r="N503" s="471"/>
    </row>
    <row r="504" spans="1:14" ht="12.6" customHeight="1" x14ac:dyDescent="0.25">
      <c r="B504" s="1"/>
      <c r="C504" s="474" t="s">
        <v>480</v>
      </c>
      <c r="D504" s="1"/>
      <c r="E504" s="1"/>
      <c r="F504" s="1"/>
      <c r="G504" s="1"/>
      <c r="H504" s="1"/>
      <c r="I504" s="1"/>
      <c r="J504" s="1"/>
      <c r="K504" s="1"/>
      <c r="L504" s="1"/>
      <c r="M504" s="471"/>
      <c r="N504" s="471"/>
    </row>
    <row r="505" spans="1:14" ht="12.6" customHeight="1" x14ac:dyDescent="0.25">
      <c r="B505" s="1"/>
      <c r="C505" s="470" t="s">
        <v>484</v>
      </c>
      <c r="D505" s="1"/>
      <c r="E505" s="1"/>
      <c r="F505" s="1"/>
      <c r="G505" s="1"/>
      <c r="H505" s="1"/>
      <c r="I505" s="1"/>
      <c r="J505" s="1"/>
      <c r="K505" s="1"/>
      <c r="L505" s="1"/>
      <c r="M505" s="471"/>
      <c r="N505" s="471"/>
    </row>
    <row r="506" spans="1:14" ht="12.6" customHeight="1" x14ac:dyDescent="0.25">
      <c r="B506" s="1"/>
      <c r="C506" s="474" t="s">
        <v>485</v>
      </c>
      <c r="D506" s="1"/>
      <c r="E506" s="1"/>
      <c r="F506" s="1"/>
      <c r="G506" s="1"/>
      <c r="H506" s="1"/>
      <c r="I506" s="1"/>
      <c r="J506" s="1"/>
      <c r="K506" s="1"/>
      <c r="L506" s="1"/>
      <c r="M506" s="471"/>
      <c r="N506" s="471"/>
    </row>
    <row r="507" spans="1:14" ht="4.5" customHeight="1" x14ac:dyDescent="0.25">
      <c r="B507" s="349"/>
      <c r="C507" s="348"/>
      <c r="D507" s="373"/>
      <c r="E507" s="373"/>
      <c r="F507" s="373"/>
      <c r="G507" s="373"/>
      <c r="H507" s="373"/>
      <c r="I507" s="373"/>
      <c r="J507" s="373"/>
      <c r="K507" s="373"/>
      <c r="L507" s="393"/>
    </row>
    <row r="508" spans="1:14" s="335" customFormat="1" ht="25.5" customHeight="1" x14ac:dyDescent="0.2">
      <c r="A508" s="350"/>
      <c r="B508" s="351"/>
      <c r="C508" s="352"/>
      <c r="D508" s="374"/>
      <c r="E508" s="374"/>
      <c r="F508" s="374"/>
      <c r="G508" s="374"/>
      <c r="H508" s="374"/>
      <c r="I508" s="374"/>
      <c r="J508" s="374"/>
      <c r="K508" s="374"/>
      <c r="L508" s="367" t="s">
        <v>192</v>
      </c>
    </row>
    <row r="509" spans="1:14" x14ac:dyDescent="0.25">
      <c r="B509" s="349"/>
      <c r="C509" s="348"/>
      <c r="D509" s="373"/>
      <c r="E509" s="373"/>
      <c r="F509" s="373"/>
      <c r="G509" s="373"/>
      <c r="H509" s="373"/>
      <c r="I509" s="373"/>
      <c r="J509" s="373"/>
      <c r="K509" s="373"/>
      <c r="L509" s="363"/>
    </row>
    <row r="510" spans="1:14" x14ac:dyDescent="0.25">
      <c r="B510" s="349"/>
      <c r="C510" s="348"/>
      <c r="D510" s="373"/>
      <c r="E510" s="373"/>
      <c r="F510" s="373"/>
      <c r="G510" s="373"/>
      <c r="H510" s="373"/>
      <c r="I510" s="373"/>
      <c r="J510" s="373"/>
      <c r="K510" s="373"/>
      <c r="L510" s="363"/>
    </row>
    <row r="511" spans="1:14" ht="12" x14ac:dyDescent="0.25">
      <c r="B511" s="353"/>
      <c r="C511" s="354" t="s">
        <v>318</v>
      </c>
      <c r="D511" s="371">
        <v>2019</v>
      </c>
      <c r="E511" s="394">
        <f>SUMIF($D$7:$D$490,"=2019",$E$7:$E$490)</f>
        <v>15623</v>
      </c>
      <c r="F511" s="391">
        <f>SUMIF($D$7:$D$490,"=2019",$F$7:$F$490)</f>
        <v>5580</v>
      </c>
      <c r="G511" s="395">
        <f>SUMIF($D$7:$D$490,"=2019",$G$7:$G$490)</f>
        <v>21203</v>
      </c>
      <c r="H511" s="394">
        <f>SUMIF($D$7:$D$490,"=2019",$H$7:$H$490)</f>
        <v>9842</v>
      </c>
      <c r="I511" s="391">
        <f>SUMIF($D$7:$D$490,"=2019",$I$7:$I$490)</f>
        <v>4672</v>
      </c>
      <c r="J511" s="395">
        <f>SUMIF($D$7:$D$490,"=2019",$J$7:$J$490)</f>
        <v>14514</v>
      </c>
      <c r="K511" s="394">
        <f>SUMIF($D$7:$D$490,"=2019",$K$7:$K$490)</f>
        <v>6294</v>
      </c>
      <c r="L511" s="396">
        <f>SUMIF($D$7:$D$490,"=2019",$L$7:$L$490)</f>
        <v>138333</v>
      </c>
    </row>
    <row r="512" spans="1:14" ht="12" x14ac:dyDescent="0.25">
      <c r="B512" s="353"/>
      <c r="C512" s="355"/>
      <c r="D512" s="371">
        <v>2020</v>
      </c>
      <c r="E512" s="394">
        <f>SUMIF($D$7:$D$490,"=2020",$E$7:$E$490)</f>
        <v>16514</v>
      </c>
      <c r="F512" s="391">
        <f>SUMIF($D$7:$D$490,"=2020",$F$7:$F$490)</f>
        <v>5957</v>
      </c>
      <c r="G512" s="395">
        <f>SUMIF($D$7:$D$490,"=2020",$G$7:$G$490)</f>
        <v>22471</v>
      </c>
      <c r="H512" s="394">
        <f>SUMIF($D$7:$D$490,"=2020",$H$7:$H$490)</f>
        <v>9489</v>
      </c>
      <c r="I512" s="391">
        <f>SUMIF($D$7:$D$490,"=2020",$I$7:$I$490)</f>
        <v>4385</v>
      </c>
      <c r="J512" s="395">
        <f>SUMIF($D$7:$D$490,"=2020",$J$7:$J$490)</f>
        <v>13874</v>
      </c>
      <c r="K512" s="394">
        <f>SUMIF($D$7:$D$490,"=2020",$K$7:$K$490)</f>
        <v>6294</v>
      </c>
      <c r="L512" s="396">
        <f>SUMIF($D$7:$D$490,"=2020",$L$7:$L$490)</f>
        <v>140871</v>
      </c>
    </row>
    <row r="513" spans="2:12" ht="12" x14ac:dyDescent="0.25">
      <c r="B513" s="353"/>
      <c r="C513" s="355"/>
      <c r="D513" s="371">
        <v>2021</v>
      </c>
      <c r="E513" s="394">
        <f>SUMIF($D$7:$D$490,"=2021",$E$7:$E$490)</f>
        <v>18908</v>
      </c>
      <c r="F513" s="391">
        <f>SUMIF($D$7:$D$490,"=2021",$F$7:$F$490)</f>
        <v>6225</v>
      </c>
      <c r="G513" s="395">
        <f>SUMIF($D$7:$D$490,"=2021",$G$7:$G$490)</f>
        <v>25133</v>
      </c>
      <c r="H513" s="394">
        <f>SUMIF($D$7:$D$490,"=2021",$H$7:$H$490)</f>
        <v>10365</v>
      </c>
      <c r="I513" s="391">
        <f>SUMIF($D$7:$D$490,"=2021",$I$7:$I$490)</f>
        <v>4717</v>
      </c>
      <c r="J513" s="395">
        <f>SUMIF($D$7:$D$490,"=2021",$J$7:$J$490)</f>
        <v>15082</v>
      </c>
      <c r="K513" s="394">
        <f>SUMIF($D$7:$D$490,"=2021",$K$7:$K$490)</f>
        <v>7827</v>
      </c>
      <c r="L513" s="396">
        <f>SUMIF($D$7:$D$490,"=2021",$L$7:$L$490)</f>
        <v>154105</v>
      </c>
    </row>
    <row r="514" spans="2:12" ht="12" x14ac:dyDescent="0.25">
      <c r="B514" s="353"/>
      <c r="C514" s="355"/>
      <c r="D514" s="371">
        <v>2022</v>
      </c>
      <c r="E514" s="394">
        <f>SUMIF($D$7:$D$490,"=2022",$E$7:$E$490)</f>
        <v>21442</v>
      </c>
      <c r="F514" s="391">
        <f>SUMIF($D$7:$D$490,"=2022",$F$7:$F$490)</f>
        <v>5747</v>
      </c>
      <c r="G514" s="395">
        <f>SUMIF($D$7:$D$490,"=2022",$G$7:$G$490)</f>
        <v>27189</v>
      </c>
      <c r="H514" s="394">
        <f>SUMIF($D$7:$D$490,"=2022",$H$7:$H$490)</f>
        <v>10257</v>
      </c>
      <c r="I514" s="391">
        <f>SUMIF($D$7:$D$490,"=2022",$I$7:$I$490)</f>
        <v>4603</v>
      </c>
      <c r="J514" s="395">
        <f>SUMIF($D$7:$D$490,"=2022",$J$7:$J$490)</f>
        <v>14860</v>
      </c>
      <c r="K514" s="394">
        <f>SUMIF($D$7:$D$490,"=2022",$K$7:$K$490)</f>
        <v>8008</v>
      </c>
      <c r="L514" s="396">
        <f>SUMIF($D$7:$D$490,"=2022",$L$7:$L$490)</f>
        <v>161202</v>
      </c>
    </row>
    <row r="515" spans="2:12" ht="12" x14ac:dyDescent="0.25">
      <c r="B515" s="353"/>
      <c r="C515" s="355"/>
      <c r="D515" s="371">
        <v>2023</v>
      </c>
      <c r="E515" s="394">
        <f>SUMIF($D$7:$D$490,"=2023",$E$7:$E$490)</f>
        <v>23684</v>
      </c>
      <c r="F515" s="391">
        <f>SUMIF($D$7:$D$490,"=2023",$F$7:$F$490)</f>
        <v>5314</v>
      </c>
      <c r="G515" s="395">
        <f>SUMIF($D$7:$D$490,"=2023",$G$7:$G$490)</f>
        <v>28998</v>
      </c>
      <c r="H515" s="394">
        <f>SUMIF($D$7:$D$490,"=2023",$H$7:$H$490)</f>
        <v>16228</v>
      </c>
      <c r="I515" s="391">
        <f>SUMIF($D$7:$D$490,"=2023",$I$7:$I$490)</f>
        <v>26665</v>
      </c>
      <c r="J515" s="395">
        <f>SUMIF($D$7:$D$490,"=2023",$J$7:$J$490)</f>
        <v>42893</v>
      </c>
      <c r="K515" s="394">
        <f>SUMIF($D$7:$D$490,"=2023",$K$7:$K$490)</f>
        <v>8544</v>
      </c>
      <c r="L515" s="396">
        <f>SUMIF($D$7:$D$490,"=2023",$L$7:$L$490)</f>
        <v>195356</v>
      </c>
    </row>
    <row r="516" spans="2:12" x14ac:dyDescent="0.25">
      <c r="B516" s="353"/>
      <c r="C516" s="355"/>
    </row>
    <row r="517" spans="2:12" x14ac:dyDescent="0.25">
      <c r="B517" s="353"/>
      <c r="C517" s="355"/>
      <c r="D517" s="373"/>
      <c r="E517" s="373"/>
      <c r="F517" s="373"/>
      <c r="G517" s="373"/>
      <c r="H517" s="373"/>
      <c r="I517" s="373"/>
      <c r="J517" s="373"/>
      <c r="K517" s="373"/>
      <c r="L517" s="373"/>
    </row>
    <row r="518" spans="2:12" x14ac:dyDescent="0.25">
      <c r="B518" s="353"/>
      <c r="C518" s="355"/>
      <c r="D518" s="373"/>
      <c r="E518" s="373"/>
      <c r="F518" s="373"/>
      <c r="G518" s="373"/>
      <c r="H518" s="373"/>
      <c r="I518" s="373"/>
      <c r="J518" s="373"/>
      <c r="K518" s="373"/>
      <c r="L518" s="373"/>
    </row>
    <row r="519" spans="2:12" x14ac:dyDescent="0.25">
      <c r="B519" s="353"/>
      <c r="C519" s="355"/>
      <c r="D519" s="373"/>
      <c r="E519" s="373"/>
      <c r="F519" s="373"/>
      <c r="G519" s="373"/>
      <c r="H519" s="373"/>
      <c r="I519" s="373"/>
      <c r="J519" s="373"/>
      <c r="K519" s="373"/>
      <c r="L519" s="373"/>
    </row>
    <row r="520" spans="2:12" x14ac:dyDescent="0.25">
      <c r="B520" s="353"/>
      <c r="C520" s="355"/>
      <c r="D520" s="373"/>
      <c r="E520" s="373"/>
      <c r="F520" s="373"/>
      <c r="G520" s="373"/>
      <c r="H520" s="373"/>
      <c r="I520" s="373"/>
      <c r="J520" s="373"/>
      <c r="K520" s="373"/>
      <c r="L520" s="373"/>
    </row>
    <row r="521" spans="2:12" x14ac:dyDescent="0.25">
      <c r="B521" s="353"/>
      <c r="C521" s="355"/>
      <c r="D521" s="373"/>
      <c r="E521" s="373"/>
      <c r="F521" s="373"/>
      <c r="G521" s="373"/>
      <c r="H521" s="373"/>
      <c r="I521" s="373"/>
      <c r="J521" s="373"/>
      <c r="K521" s="373"/>
      <c r="L521" s="373"/>
    </row>
    <row r="522" spans="2:12" x14ac:dyDescent="0.25">
      <c r="B522" s="353"/>
      <c r="C522" s="355"/>
      <c r="D522" s="373"/>
      <c r="E522" s="373"/>
      <c r="F522" s="373"/>
      <c r="G522" s="373"/>
      <c r="H522" s="373"/>
      <c r="I522" s="373"/>
      <c r="J522" s="373"/>
      <c r="K522" s="373"/>
      <c r="L522" s="373"/>
    </row>
    <row r="523" spans="2:12" x14ac:dyDescent="0.25">
      <c r="B523" s="353"/>
      <c r="C523" s="355"/>
      <c r="D523" s="373"/>
      <c r="E523" s="373"/>
      <c r="F523" s="373"/>
      <c r="G523" s="373"/>
      <c r="H523" s="373"/>
      <c r="I523" s="373"/>
      <c r="J523" s="373"/>
      <c r="K523" s="373"/>
      <c r="L523" s="373"/>
    </row>
    <row r="524" spans="2:12" x14ac:dyDescent="0.25">
      <c r="B524" s="353"/>
      <c r="C524" s="355"/>
      <c r="D524" s="373"/>
      <c r="E524" s="373"/>
      <c r="F524" s="373"/>
      <c r="G524" s="373"/>
      <c r="H524" s="373"/>
      <c r="I524" s="373"/>
      <c r="J524" s="373"/>
      <c r="K524" s="373"/>
      <c r="L524" s="373"/>
    </row>
    <row r="525" spans="2:12" x14ac:dyDescent="0.25">
      <c r="B525" s="353"/>
      <c r="C525" s="355"/>
      <c r="D525" s="373"/>
      <c r="E525" s="373"/>
      <c r="F525" s="373"/>
      <c r="G525" s="373"/>
      <c r="H525" s="373"/>
      <c r="I525" s="373"/>
      <c r="J525" s="373"/>
      <c r="K525" s="373"/>
      <c r="L525" s="373"/>
    </row>
    <row r="526" spans="2:12" x14ac:dyDescent="0.25">
      <c r="B526" s="353"/>
      <c r="C526" s="355"/>
      <c r="D526" s="373"/>
      <c r="E526" s="373"/>
      <c r="F526" s="373"/>
      <c r="G526" s="373"/>
      <c r="H526" s="373"/>
      <c r="I526" s="373"/>
      <c r="J526" s="373"/>
      <c r="K526" s="373"/>
      <c r="L526" s="373"/>
    </row>
    <row r="527" spans="2:12" x14ac:dyDescent="0.25">
      <c r="B527" s="353"/>
      <c r="C527" s="355"/>
      <c r="D527" s="373"/>
      <c r="E527" s="373"/>
      <c r="F527" s="373"/>
      <c r="G527" s="373"/>
      <c r="H527" s="373"/>
      <c r="I527" s="373"/>
      <c r="J527" s="373"/>
      <c r="K527" s="373"/>
      <c r="L527" s="373"/>
    </row>
    <row r="528" spans="2:12" x14ac:dyDescent="0.25">
      <c r="B528" s="353"/>
      <c r="C528" s="355"/>
      <c r="D528" s="373"/>
      <c r="E528" s="373"/>
      <c r="F528" s="373"/>
      <c r="G528" s="373"/>
      <c r="H528" s="373"/>
      <c r="I528" s="373"/>
      <c r="J528" s="373"/>
      <c r="K528" s="373"/>
      <c r="L528" s="373"/>
    </row>
    <row r="529" spans="2:12" x14ac:dyDescent="0.25">
      <c r="B529" s="353"/>
      <c r="C529" s="355"/>
      <c r="D529" s="373"/>
      <c r="E529" s="373"/>
      <c r="F529" s="373"/>
      <c r="G529" s="373"/>
      <c r="H529" s="373"/>
      <c r="I529" s="373"/>
      <c r="J529" s="373"/>
      <c r="K529" s="373"/>
      <c r="L529" s="373"/>
    </row>
    <row r="530" spans="2:12" x14ac:dyDescent="0.25">
      <c r="B530" s="353"/>
      <c r="C530" s="355"/>
      <c r="D530" s="373"/>
      <c r="E530" s="373"/>
      <c r="F530" s="373"/>
      <c r="G530" s="373"/>
      <c r="H530" s="373"/>
      <c r="I530" s="373"/>
      <c r="J530" s="373"/>
      <c r="K530" s="373"/>
      <c r="L530" s="373"/>
    </row>
    <row r="531" spans="2:12" x14ac:dyDescent="0.25">
      <c r="B531" s="353"/>
      <c r="C531" s="355"/>
      <c r="D531" s="373"/>
      <c r="E531" s="373"/>
      <c r="F531" s="373"/>
      <c r="G531" s="373"/>
      <c r="H531" s="373"/>
      <c r="I531" s="373"/>
      <c r="J531" s="373"/>
      <c r="K531" s="373"/>
      <c r="L531" s="373"/>
    </row>
    <row r="532" spans="2:12" x14ac:dyDescent="0.25">
      <c r="B532" s="353"/>
      <c r="C532" s="355"/>
      <c r="D532" s="373"/>
      <c r="E532" s="373"/>
      <c r="F532" s="373"/>
      <c r="G532" s="373"/>
      <c r="H532" s="373"/>
      <c r="I532" s="373"/>
      <c r="J532" s="373"/>
      <c r="K532" s="373"/>
      <c r="L532" s="373"/>
    </row>
    <row r="533" spans="2:12" x14ac:dyDescent="0.25">
      <c r="B533" s="353"/>
      <c r="C533" s="355"/>
      <c r="D533" s="373"/>
      <c r="E533" s="373"/>
      <c r="F533" s="373"/>
      <c r="G533" s="373"/>
      <c r="H533" s="373"/>
      <c r="I533" s="373"/>
      <c r="J533" s="373"/>
      <c r="K533" s="373"/>
      <c r="L533" s="373"/>
    </row>
    <row r="534" spans="2:12" x14ac:dyDescent="0.25">
      <c r="B534" s="353"/>
      <c r="C534" s="355"/>
      <c r="D534" s="373"/>
      <c r="E534" s="373"/>
      <c r="F534" s="373"/>
      <c r="G534" s="373"/>
      <c r="H534" s="373"/>
      <c r="I534" s="373"/>
      <c r="J534" s="373"/>
      <c r="K534" s="373"/>
      <c r="L534" s="373"/>
    </row>
    <row r="535" spans="2:12" x14ac:dyDescent="0.25">
      <c r="B535" s="353"/>
      <c r="C535" s="355"/>
      <c r="D535" s="373"/>
      <c r="E535" s="373"/>
      <c r="F535" s="373"/>
      <c r="G535" s="373"/>
      <c r="H535" s="373"/>
      <c r="I535" s="373"/>
      <c r="J535" s="373"/>
      <c r="K535" s="373"/>
      <c r="L535" s="373"/>
    </row>
    <row r="536" spans="2:12" x14ac:dyDescent="0.25">
      <c r="B536" s="353"/>
      <c r="C536" s="355"/>
      <c r="D536" s="373"/>
      <c r="E536" s="373"/>
      <c r="F536" s="373"/>
      <c r="G536" s="373"/>
      <c r="H536" s="373"/>
      <c r="I536" s="373"/>
      <c r="J536" s="373"/>
      <c r="K536" s="373"/>
      <c r="L536" s="373"/>
    </row>
    <row r="537" spans="2:12" x14ac:dyDescent="0.25">
      <c r="B537" s="353"/>
      <c r="C537" s="355"/>
      <c r="D537" s="373"/>
      <c r="E537" s="373"/>
      <c r="F537" s="373"/>
      <c r="G537" s="373"/>
      <c r="H537" s="373"/>
      <c r="I537" s="373"/>
      <c r="J537" s="373"/>
      <c r="K537" s="373"/>
      <c r="L537" s="373"/>
    </row>
    <row r="538" spans="2:12" x14ac:dyDescent="0.25">
      <c r="B538" s="353"/>
      <c r="C538" s="355"/>
      <c r="D538" s="373"/>
      <c r="E538" s="373"/>
      <c r="F538" s="373"/>
      <c r="G538" s="373"/>
      <c r="H538" s="373"/>
      <c r="I538" s="373"/>
      <c r="J538" s="373"/>
      <c r="K538" s="373"/>
      <c r="L538" s="373"/>
    </row>
    <row r="539" spans="2:12" x14ac:dyDescent="0.25">
      <c r="B539" s="353"/>
      <c r="C539" s="355"/>
      <c r="D539" s="373"/>
      <c r="E539" s="373"/>
      <c r="F539" s="373"/>
      <c r="G539" s="373"/>
      <c r="H539" s="373"/>
      <c r="I539" s="373"/>
      <c r="J539" s="373"/>
      <c r="K539" s="373"/>
      <c r="L539" s="373"/>
    </row>
    <row r="540" spans="2:12" x14ac:dyDescent="0.25">
      <c r="B540" s="353"/>
      <c r="C540" s="355"/>
      <c r="D540" s="373"/>
      <c r="E540" s="373"/>
      <c r="F540" s="373"/>
      <c r="G540" s="373"/>
      <c r="H540" s="373"/>
      <c r="I540" s="373"/>
      <c r="J540" s="373"/>
      <c r="K540" s="373"/>
      <c r="L540" s="373"/>
    </row>
    <row r="541" spans="2:12" x14ac:dyDescent="0.25">
      <c r="B541" s="353"/>
      <c r="C541" s="355"/>
      <c r="D541" s="373"/>
      <c r="E541" s="373"/>
      <c r="F541" s="373"/>
      <c r="G541" s="373"/>
      <c r="H541" s="373"/>
      <c r="I541" s="373"/>
      <c r="J541" s="373"/>
      <c r="K541" s="373"/>
      <c r="L541" s="373"/>
    </row>
    <row r="542" spans="2:12" x14ac:dyDescent="0.25">
      <c r="B542" s="353"/>
      <c r="C542" s="355"/>
      <c r="D542" s="373"/>
      <c r="E542" s="373"/>
      <c r="F542" s="373"/>
      <c r="G542" s="373"/>
      <c r="H542" s="373"/>
      <c r="I542" s="373"/>
      <c r="J542" s="373"/>
      <c r="K542" s="373"/>
      <c r="L542" s="373"/>
    </row>
    <row r="543" spans="2:12" x14ac:dyDescent="0.25">
      <c r="B543" s="353"/>
      <c r="C543" s="355"/>
      <c r="D543" s="373"/>
      <c r="E543" s="373"/>
      <c r="F543" s="373"/>
      <c r="G543" s="373"/>
      <c r="H543" s="373"/>
      <c r="I543" s="373"/>
      <c r="J543" s="373"/>
      <c r="K543" s="373"/>
      <c r="L543" s="373"/>
    </row>
    <row r="544" spans="2:12" x14ac:dyDescent="0.25">
      <c r="B544" s="353"/>
      <c r="C544" s="355"/>
      <c r="D544" s="373"/>
      <c r="E544" s="373"/>
      <c r="F544" s="373"/>
      <c r="G544" s="373"/>
      <c r="H544" s="373"/>
      <c r="I544" s="373"/>
      <c r="J544" s="373"/>
      <c r="K544" s="373"/>
      <c r="L544" s="373"/>
    </row>
    <row r="545" spans="2:12" x14ac:dyDescent="0.25">
      <c r="B545" s="353"/>
      <c r="C545" s="355"/>
      <c r="D545" s="373"/>
      <c r="E545" s="373"/>
      <c r="F545" s="373"/>
      <c r="G545" s="373"/>
      <c r="H545" s="373"/>
      <c r="I545" s="373"/>
      <c r="J545" s="373"/>
      <c r="K545" s="373"/>
      <c r="L545" s="373"/>
    </row>
    <row r="546" spans="2:12" x14ac:dyDescent="0.25">
      <c r="B546" s="353"/>
      <c r="C546" s="355"/>
      <c r="D546" s="373"/>
      <c r="E546" s="373"/>
      <c r="F546" s="373"/>
      <c r="G546" s="373"/>
      <c r="H546" s="373"/>
      <c r="I546" s="373"/>
      <c r="J546" s="373"/>
      <c r="K546" s="373"/>
      <c r="L546" s="373"/>
    </row>
    <row r="547" spans="2:12" x14ac:dyDescent="0.25">
      <c r="B547" s="353"/>
      <c r="C547" s="355"/>
      <c r="D547" s="373"/>
      <c r="E547" s="373"/>
      <c r="F547" s="373"/>
      <c r="G547" s="373"/>
      <c r="H547" s="373"/>
      <c r="I547" s="373"/>
      <c r="J547" s="373"/>
      <c r="K547" s="373"/>
      <c r="L547" s="373"/>
    </row>
    <row r="548" spans="2:12" x14ac:dyDescent="0.25">
      <c r="B548" s="353"/>
      <c r="C548" s="355"/>
      <c r="D548" s="373"/>
      <c r="E548" s="373"/>
      <c r="F548" s="373"/>
      <c r="G548" s="373"/>
      <c r="H548" s="373"/>
      <c r="I548" s="373"/>
      <c r="J548" s="373"/>
      <c r="K548" s="373"/>
      <c r="L548" s="373"/>
    </row>
    <row r="549" spans="2:12" x14ac:dyDescent="0.25">
      <c r="B549" s="353"/>
      <c r="C549" s="355"/>
      <c r="D549" s="373"/>
      <c r="E549" s="373"/>
      <c r="F549" s="373"/>
      <c r="G549" s="373"/>
      <c r="H549" s="373"/>
      <c r="I549" s="373"/>
      <c r="J549" s="373"/>
      <c r="K549" s="373"/>
      <c r="L549" s="373"/>
    </row>
    <row r="550" spans="2:12" x14ac:dyDescent="0.25">
      <c r="B550" s="353"/>
      <c r="C550" s="355"/>
      <c r="D550" s="373"/>
      <c r="E550" s="373"/>
      <c r="F550" s="373"/>
      <c r="G550" s="373"/>
      <c r="H550" s="373"/>
      <c r="I550" s="373"/>
      <c r="J550" s="373"/>
      <c r="K550" s="373"/>
      <c r="L550" s="373"/>
    </row>
    <row r="551" spans="2:12" x14ac:dyDescent="0.25">
      <c r="B551" s="353"/>
      <c r="C551" s="355"/>
      <c r="D551" s="373"/>
      <c r="E551" s="373"/>
      <c r="F551" s="373"/>
      <c r="G551" s="373"/>
      <c r="H551" s="373"/>
      <c r="I551" s="373"/>
      <c r="J551" s="373"/>
      <c r="K551" s="373"/>
      <c r="L551" s="373"/>
    </row>
    <row r="552" spans="2:12" x14ac:dyDescent="0.25">
      <c r="B552" s="353"/>
      <c r="C552" s="355"/>
      <c r="D552" s="373"/>
      <c r="E552" s="373"/>
      <c r="F552" s="373"/>
      <c r="G552" s="373"/>
      <c r="H552" s="373"/>
      <c r="I552" s="373"/>
      <c r="J552" s="373"/>
      <c r="K552" s="373"/>
      <c r="L552" s="373"/>
    </row>
    <row r="553" spans="2:12" x14ac:dyDescent="0.25">
      <c r="B553" s="353"/>
      <c r="C553" s="355"/>
      <c r="D553" s="373"/>
      <c r="E553" s="373"/>
      <c r="F553" s="373"/>
      <c r="G553" s="373"/>
      <c r="H553" s="373"/>
      <c r="I553" s="373"/>
      <c r="J553" s="373"/>
      <c r="K553" s="373"/>
      <c r="L553" s="373"/>
    </row>
    <row r="554" spans="2:12" x14ac:dyDescent="0.25">
      <c r="B554" s="353"/>
      <c r="C554" s="355"/>
      <c r="D554" s="373"/>
      <c r="E554" s="373"/>
      <c r="F554" s="373"/>
      <c r="G554" s="373"/>
      <c r="H554" s="373"/>
      <c r="I554" s="373"/>
      <c r="J554" s="373"/>
      <c r="K554" s="373"/>
      <c r="L554" s="373"/>
    </row>
    <row r="555" spans="2:12" x14ac:dyDescent="0.25">
      <c r="B555" s="353"/>
      <c r="C555" s="355"/>
      <c r="D555" s="373"/>
      <c r="E555" s="373"/>
      <c r="F555" s="373"/>
      <c r="G555" s="373"/>
      <c r="H555" s="373"/>
      <c r="I555" s="373"/>
      <c r="J555" s="373"/>
      <c r="K555" s="373"/>
      <c r="L555" s="373"/>
    </row>
    <row r="556" spans="2:12" x14ac:dyDescent="0.25">
      <c r="B556" s="353"/>
      <c r="C556" s="355"/>
      <c r="D556" s="373"/>
      <c r="E556" s="373"/>
      <c r="F556" s="373"/>
      <c r="G556" s="373"/>
      <c r="H556" s="373"/>
      <c r="I556" s="373"/>
      <c r="J556" s="373"/>
      <c r="K556" s="373"/>
      <c r="L556" s="373"/>
    </row>
    <row r="557" spans="2:12" x14ac:dyDescent="0.25">
      <c r="B557" s="353"/>
      <c r="C557" s="355"/>
      <c r="D557" s="373"/>
      <c r="E557" s="373"/>
      <c r="F557" s="373"/>
      <c r="G557" s="373"/>
      <c r="H557" s="373"/>
      <c r="I557" s="373"/>
      <c r="J557" s="373"/>
      <c r="K557" s="373"/>
      <c r="L557" s="373"/>
    </row>
    <row r="558" spans="2:12" x14ac:dyDescent="0.25">
      <c r="B558" s="353"/>
      <c r="C558" s="355"/>
      <c r="D558" s="373"/>
      <c r="E558" s="373"/>
      <c r="F558" s="373"/>
      <c r="G558" s="373"/>
      <c r="H558" s="373"/>
      <c r="I558" s="373"/>
      <c r="J558" s="373"/>
      <c r="K558" s="373"/>
      <c r="L558" s="373"/>
    </row>
    <row r="559" spans="2:12" x14ac:dyDescent="0.25">
      <c r="B559" s="353"/>
      <c r="C559" s="355"/>
      <c r="D559" s="373"/>
      <c r="E559" s="373"/>
      <c r="F559" s="373"/>
      <c r="G559" s="373"/>
      <c r="H559" s="373"/>
      <c r="I559" s="373"/>
      <c r="J559" s="373"/>
      <c r="K559" s="373"/>
      <c r="L559" s="373"/>
    </row>
    <row r="560" spans="2:12" x14ac:dyDescent="0.25">
      <c r="B560" s="353"/>
      <c r="C560" s="355"/>
      <c r="D560" s="373"/>
      <c r="E560" s="373"/>
      <c r="F560" s="373"/>
      <c r="G560" s="373"/>
      <c r="H560" s="373"/>
      <c r="I560" s="373"/>
      <c r="J560" s="373"/>
      <c r="K560" s="373"/>
      <c r="L560" s="373"/>
    </row>
    <row r="561" spans="1:12" x14ac:dyDescent="0.25">
      <c r="B561" s="353"/>
      <c r="C561" s="355"/>
      <c r="D561" s="373"/>
      <c r="E561" s="373"/>
      <c r="F561" s="373"/>
      <c r="G561" s="373"/>
      <c r="H561" s="373"/>
      <c r="I561" s="373"/>
      <c r="J561" s="373"/>
      <c r="K561" s="373"/>
      <c r="L561" s="373"/>
    </row>
    <row r="562" spans="1:12" outlineLevel="1" x14ac:dyDescent="0.25">
      <c r="B562" s="349"/>
      <c r="C562" s="348"/>
      <c r="D562" s="373"/>
      <c r="E562" s="373"/>
      <c r="F562" s="373"/>
      <c r="G562" s="373"/>
      <c r="H562" s="373"/>
      <c r="I562" s="373"/>
      <c r="J562" s="373"/>
      <c r="K562" s="373"/>
      <c r="L562" s="373"/>
    </row>
    <row r="563" spans="1:12" outlineLevel="1" x14ac:dyDescent="0.25">
      <c r="B563" s="349"/>
      <c r="C563" s="348"/>
      <c r="D563" s="373"/>
      <c r="E563" s="373"/>
      <c r="F563" s="373"/>
      <c r="G563" s="373"/>
      <c r="H563" s="373"/>
      <c r="I563" s="373"/>
      <c r="J563" s="373"/>
      <c r="K563" s="373"/>
      <c r="L563" s="373"/>
    </row>
    <row r="564" spans="1:12" outlineLevel="1" x14ac:dyDescent="0.25">
      <c r="B564" s="349"/>
      <c r="C564" s="348"/>
      <c r="D564" s="373"/>
      <c r="E564" s="373"/>
      <c r="F564" s="373"/>
      <c r="G564" s="373"/>
      <c r="H564" s="373"/>
      <c r="I564" s="373"/>
      <c r="J564" s="373"/>
      <c r="K564" s="373"/>
      <c r="L564" s="373"/>
    </row>
    <row r="565" spans="1:12" x14ac:dyDescent="0.25">
      <c r="B565" s="349"/>
      <c r="C565" s="348"/>
      <c r="D565" s="373"/>
      <c r="E565" s="373"/>
      <c r="F565" s="373"/>
      <c r="G565" s="373"/>
      <c r="H565" s="373"/>
      <c r="I565" s="373"/>
      <c r="J565" s="373"/>
      <c r="K565" s="373"/>
      <c r="L565" s="373"/>
    </row>
    <row r="566" spans="1:12" x14ac:dyDescent="0.25">
      <c r="B566" s="349"/>
      <c r="C566" s="348"/>
      <c r="D566" s="373"/>
      <c r="E566" s="373"/>
      <c r="F566" s="373"/>
      <c r="G566" s="373"/>
      <c r="H566" s="373"/>
      <c r="I566" s="373"/>
      <c r="J566" s="373"/>
      <c r="K566" s="373"/>
      <c r="L566" s="373"/>
    </row>
    <row r="567" spans="1:12" outlineLevel="1" x14ac:dyDescent="0.25">
      <c r="B567" s="349"/>
      <c r="C567" s="348"/>
      <c r="D567" s="373"/>
      <c r="E567" s="373"/>
      <c r="F567" s="373"/>
      <c r="G567" s="373"/>
      <c r="H567" s="373"/>
      <c r="I567" s="373"/>
      <c r="J567" s="373"/>
      <c r="K567" s="373"/>
      <c r="L567" s="373"/>
    </row>
    <row r="568" spans="1:12" outlineLevel="1" x14ac:dyDescent="0.25">
      <c r="B568" s="349"/>
      <c r="C568" s="348"/>
      <c r="D568" s="373"/>
      <c r="E568" s="373"/>
      <c r="F568" s="373"/>
      <c r="G568" s="373"/>
      <c r="H568" s="373"/>
      <c r="I568" s="373"/>
      <c r="J568" s="373"/>
      <c r="K568" s="373"/>
      <c r="L568" s="373"/>
    </row>
    <row r="569" spans="1:12" outlineLevel="1" x14ac:dyDescent="0.25">
      <c r="B569" s="349"/>
      <c r="C569" s="348"/>
      <c r="D569" s="373"/>
      <c r="E569" s="373"/>
      <c r="F569" s="373"/>
      <c r="G569" s="373"/>
      <c r="H569" s="373"/>
      <c r="I569" s="373"/>
      <c r="J569" s="373"/>
      <c r="K569" s="373"/>
      <c r="L569" s="373"/>
    </row>
    <row r="570" spans="1:12" outlineLevel="1" x14ac:dyDescent="0.25">
      <c r="B570" s="349"/>
      <c r="C570" s="348"/>
      <c r="D570" s="373"/>
      <c r="E570" s="373"/>
      <c r="F570" s="373"/>
      <c r="G570" s="373"/>
      <c r="H570" s="373"/>
      <c r="I570" s="373"/>
      <c r="J570" s="373"/>
      <c r="K570" s="373"/>
      <c r="L570" s="373"/>
    </row>
    <row r="571" spans="1:12" x14ac:dyDescent="0.25">
      <c r="B571" s="349"/>
      <c r="C571" s="348"/>
      <c r="D571" s="373"/>
      <c r="E571" s="373"/>
      <c r="F571" s="373"/>
      <c r="G571" s="373"/>
      <c r="H571" s="373"/>
      <c r="I571" s="373"/>
      <c r="J571" s="373"/>
      <c r="K571" s="373"/>
      <c r="L571" s="373"/>
    </row>
    <row r="572" spans="1:12" x14ac:dyDescent="0.25">
      <c r="B572" s="349"/>
      <c r="C572" s="348"/>
      <c r="D572" s="373"/>
      <c r="E572" s="373"/>
      <c r="F572" s="373"/>
      <c r="G572" s="373"/>
      <c r="H572" s="373"/>
      <c r="I572" s="373"/>
      <c r="J572" s="373"/>
      <c r="K572" s="373"/>
      <c r="L572" s="373"/>
    </row>
    <row r="573" spans="1:12" outlineLevel="1" x14ac:dyDescent="0.25">
      <c r="B573" s="349"/>
      <c r="C573" s="348"/>
      <c r="D573" s="373"/>
      <c r="E573" s="373"/>
      <c r="F573" s="373"/>
      <c r="G573" s="373"/>
      <c r="H573" s="373"/>
      <c r="I573" s="373"/>
      <c r="J573" s="373"/>
      <c r="K573" s="373"/>
      <c r="L573" s="373"/>
    </row>
    <row r="574" spans="1:12" outlineLevel="1" x14ac:dyDescent="0.25">
      <c r="A574" s="356"/>
      <c r="B574" s="349"/>
      <c r="C574" s="348"/>
      <c r="D574" s="373"/>
      <c r="E574" s="373"/>
      <c r="F574" s="373"/>
      <c r="G574" s="373"/>
      <c r="H574" s="373"/>
      <c r="I574" s="373"/>
      <c r="J574" s="373"/>
      <c r="K574" s="373"/>
      <c r="L574" s="373"/>
    </row>
    <row r="575" spans="1:12" outlineLevel="1" x14ac:dyDescent="0.25">
      <c r="B575" s="349"/>
      <c r="C575" s="348"/>
      <c r="D575" s="373"/>
      <c r="E575" s="373"/>
      <c r="F575" s="373"/>
      <c r="G575" s="373"/>
      <c r="H575" s="373"/>
      <c r="I575" s="373"/>
      <c r="J575" s="373"/>
      <c r="K575" s="373"/>
      <c r="L575" s="373"/>
    </row>
    <row r="576" spans="1:12" outlineLevel="1" x14ac:dyDescent="0.25">
      <c r="A576" s="356"/>
      <c r="B576" s="349"/>
      <c r="C576" s="348"/>
      <c r="D576" s="373"/>
      <c r="E576" s="373"/>
      <c r="F576" s="373"/>
      <c r="G576" s="373"/>
      <c r="H576" s="373"/>
      <c r="I576" s="373"/>
      <c r="J576" s="373"/>
      <c r="K576" s="373"/>
      <c r="L576" s="373"/>
    </row>
    <row r="577" spans="1:12" outlineLevel="1" x14ac:dyDescent="0.25">
      <c r="B577" s="349"/>
      <c r="C577" s="348"/>
      <c r="D577" s="373"/>
      <c r="E577" s="373"/>
      <c r="F577" s="373"/>
      <c r="G577" s="373"/>
      <c r="H577" s="373"/>
      <c r="I577" s="373"/>
      <c r="J577" s="373"/>
      <c r="K577" s="373"/>
      <c r="L577" s="373"/>
    </row>
    <row r="578" spans="1:12" outlineLevel="1" x14ac:dyDescent="0.25">
      <c r="A578" s="356"/>
      <c r="B578" s="349"/>
      <c r="C578" s="348"/>
      <c r="D578" s="373"/>
      <c r="E578" s="373"/>
      <c r="F578" s="373"/>
      <c r="G578" s="373"/>
      <c r="H578" s="373"/>
      <c r="I578" s="373"/>
      <c r="J578" s="373"/>
      <c r="K578" s="373"/>
      <c r="L578" s="373"/>
    </row>
    <row r="579" spans="1:12" outlineLevel="1" x14ac:dyDescent="0.25">
      <c r="B579" s="349"/>
      <c r="C579" s="348"/>
      <c r="D579" s="373"/>
      <c r="E579" s="373"/>
      <c r="F579" s="373"/>
      <c r="G579" s="373"/>
      <c r="H579" s="373"/>
      <c r="I579" s="373"/>
      <c r="J579" s="373"/>
      <c r="K579" s="373"/>
      <c r="L579" s="373"/>
    </row>
    <row r="580" spans="1:12" outlineLevel="1" x14ac:dyDescent="0.25">
      <c r="A580" s="356"/>
      <c r="B580" s="349"/>
      <c r="C580" s="348"/>
      <c r="D580" s="373"/>
      <c r="E580" s="373"/>
      <c r="F580" s="373"/>
      <c r="G580" s="373"/>
      <c r="H580" s="373"/>
      <c r="I580" s="373"/>
      <c r="J580" s="373"/>
      <c r="K580" s="373"/>
      <c r="L580" s="373"/>
    </row>
    <row r="581" spans="1:12" outlineLevel="1" x14ac:dyDescent="0.25">
      <c r="B581" s="349"/>
      <c r="C581" s="348"/>
      <c r="D581" s="373"/>
      <c r="E581" s="373"/>
      <c r="F581" s="373"/>
      <c r="G581" s="373"/>
      <c r="H581" s="373"/>
      <c r="I581" s="373"/>
      <c r="J581" s="373"/>
      <c r="K581" s="373"/>
      <c r="L581" s="373"/>
    </row>
    <row r="582" spans="1:12" x14ac:dyDescent="0.25">
      <c r="B582" s="349"/>
      <c r="C582" s="348"/>
      <c r="D582" s="373"/>
      <c r="E582" s="373"/>
      <c r="F582" s="373"/>
      <c r="G582" s="373"/>
      <c r="H582" s="373"/>
      <c r="I582" s="373"/>
      <c r="J582" s="373"/>
      <c r="K582" s="373"/>
      <c r="L582" s="373"/>
    </row>
    <row r="583" spans="1:12" x14ac:dyDescent="0.25">
      <c r="A583" s="356"/>
      <c r="B583" s="349"/>
      <c r="C583" s="348"/>
      <c r="D583" s="373"/>
      <c r="E583" s="373"/>
      <c r="F583" s="373"/>
      <c r="G583" s="373"/>
      <c r="H583" s="373"/>
      <c r="I583" s="373"/>
      <c r="J583" s="373"/>
      <c r="K583" s="373"/>
      <c r="L583" s="373"/>
    </row>
    <row r="584" spans="1:12" x14ac:dyDescent="0.25">
      <c r="B584" s="349"/>
      <c r="C584" s="348"/>
      <c r="D584" s="373"/>
      <c r="E584" s="373"/>
      <c r="F584" s="373"/>
      <c r="G584" s="373"/>
      <c r="H584" s="373"/>
      <c r="I584" s="373"/>
      <c r="J584" s="373"/>
      <c r="K584" s="373"/>
      <c r="L584" s="373"/>
    </row>
    <row r="585" spans="1:12" x14ac:dyDescent="0.25">
      <c r="B585" s="349"/>
      <c r="C585" s="348"/>
      <c r="D585" s="373"/>
      <c r="E585" s="373"/>
      <c r="F585" s="373"/>
      <c r="G585" s="373"/>
      <c r="H585" s="373"/>
      <c r="I585" s="373"/>
      <c r="J585" s="373"/>
      <c r="K585" s="373"/>
      <c r="L585" s="373"/>
    </row>
    <row r="586" spans="1:12" x14ac:dyDescent="0.25">
      <c r="B586" s="349"/>
      <c r="C586" s="348"/>
      <c r="D586" s="373"/>
      <c r="E586" s="373"/>
      <c r="F586" s="373"/>
      <c r="G586" s="373"/>
      <c r="H586" s="373"/>
      <c r="I586" s="373"/>
      <c r="J586" s="373"/>
      <c r="K586" s="373"/>
      <c r="L586" s="373"/>
    </row>
    <row r="587" spans="1:12" x14ac:dyDescent="0.25">
      <c r="B587" s="349"/>
      <c r="C587" s="348"/>
      <c r="D587" s="373"/>
      <c r="E587" s="373"/>
      <c r="F587" s="373"/>
      <c r="G587" s="373"/>
      <c r="H587" s="373"/>
      <c r="I587" s="373"/>
      <c r="J587" s="373"/>
      <c r="K587" s="373"/>
      <c r="L587" s="373"/>
    </row>
    <row r="588" spans="1:12" x14ac:dyDescent="0.25">
      <c r="B588" s="349"/>
      <c r="C588" s="348"/>
      <c r="D588" s="373"/>
      <c r="E588" s="373"/>
      <c r="F588" s="373"/>
      <c r="G588" s="373"/>
      <c r="H588" s="373"/>
      <c r="I588" s="373"/>
      <c r="J588" s="373"/>
      <c r="K588" s="373"/>
      <c r="L588" s="373"/>
    </row>
    <row r="589" spans="1:12" x14ac:dyDescent="0.25">
      <c r="A589" s="357"/>
      <c r="B589" s="349"/>
      <c r="C589" s="348"/>
      <c r="D589" s="373"/>
      <c r="E589" s="373"/>
      <c r="F589" s="373"/>
      <c r="G589" s="373"/>
      <c r="H589" s="373"/>
      <c r="I589" s="373"/>
      <c r="J589" s="373"/>
      <c r="K589" s="373"/>
      <c r="L589" s="373"/>
    </row>
    <row r="590" spans="1:12" x14ac:dyDescent="0.25">
      <c r="B590" s="349"/>
      <c r="C590" s="348"/>
      <c r="D590" s="373"/>
      <c r="E590" s="373"/>
      <c r="F590" s="373"/>
      <c r="G590" s="373"/>
      <c r="H590" s="373"/>
      <c r="I590" s="373"/>
      <c r="J590" s="373"/>
      <c r="K590" s="373"/>
      <c r="L590" s="373"/>
    </row>
    <row r="591" spans="1:12" x14ac:dyDescent="0.25">
      <c r="B591" s="349"/>
      <c r="C591" s="348"/>
      <c r="D591" s="373"/>
      <c r="E591" s="373"/>
      <c r="F591" s="373"/>
      <c r="G591" s="373"/>
      <c r="H591" s="373"/>
      <c r="I591" s="373"/>
      <c r="J591" s="373"/>
      <c r="K591" s="373"/>
      <c r="L591" s="373"/>
    </row>
    <row r="592" spans="1:12" x14ac:dyDescent="0.25">
      <c r="B592" s="349"/>
      <c r="C592" s="348"/>
      <c r="D592" s="373"/>
      <c r="E592" s="373"/>
      <c r="F592" s="373"/>
      <c r="G592" s="373"/>
      <c r="H592" s="373"/>
      <c r="I592" s="373"/>
      <c r="J592" s="373"/>
      <c r="K592" s="373"/>
      <c r="L592" s="373"/>
    </row>
    <row r="593" spans="1:12" x14ac:dyDescent="0.25">
      <c r="B593" s="349"/>
      <c r="C593" s="348"/>
      <c r="D593" s="373"/>
      <c r="E593" s="373"/>
      <c r="F593" s="373"/>
      <c r="G593" s="373"/>
      <c r="H593" s="373"/>
      <c r="I593" s="373"/>
      <c r="J593" s="373"/>
      <c r="K593" s="373"/>
      <c r="L593" s="373"/>
    </row>
    <row r="594" spans="1:12" x14ac:dyDescent="0.25">
      <c r="B594" s="349"/>
      <c r="C594" s="348"/>
      <c r="D594" s="373"/>
      <c r="E594" s="373"/>
      <c r="F594" s="373"/>
      <c r="G594" s="373"/>
      <c r="H594" s="373"/>
      <c r="I594" s="373"/>
      <c r="J594" s="373"/>
      <c r="K594" s="373"/>
      <c r="L594" s="373"/>
    </row>
    <row r="595" spans="1:12" x14ac:dyDescent="0.25">
      <c r="B595" s="349"/>
      <c r="C595" s="348"/>
      <c r="D595" s="373"/>
      <c r="E595" s="373"/>
      <c r="F595" s="373"/>
      <c r="G595" s="373"/>
      <c r="H595" s="373"/>
      <c r="I595" s="373"/>
      <c r="J595" s="373"/>
      <c r="K595" s="373"/>
      <c r="L595" s="373"/>
    </row>
    <row r="596" spans="1:12" x14ac:dyDescent="0.25">
      <c r="A596" s="356"/>
      <c r="B596" s="349"/>
      <c r="C596" s="348"/>
      <c r="D596" s="373"/>
      <c r="E596" s="373"/>
      <c r="F596" s="373"/>
      <c r="G596" s="373"/>
      <c r="H596" s="373"/>
      <c r="I596" s="373"/>
      <c r="J596" s="373"/>
      <c r="K596" s="373"/>
      <c r="L596" s="373"/>
    </row>
    <row r="597" spans="1:12" x14ac:dyDescent="0.25">
      <c r="B597" s="349"/>
      <c r="C597" s="348"/>
      <c r="D597" s="373"/>
      <c r="E597" s="373"/>
      <c r="F597" s="373"/>
      <c r="G597" s="373"/>
      <c r="H597" s="373"/>
      <c r="I597" s="373"/>
      <c r="J597" s="373"/>
      <c r="K597" s="373"/>
      <c r="L597" s="373"/>
    </row>
    <row r="598" spans="1:12" x14ac:dyDescent="0.25">
      <c r="B598" s="349"/>
      <c r="C598" s="348"/>
      <c r="D598" s="373"/>
      <c r="E598" s="373"/>
      <c r="F598" s="373"/>
      <c r="G598" s="373"/>
      <c r="H598" s="373"/>
      <c r="I598" s="373"/>
      <c r="J598" s="373"/>
      <c r="K598" s="373"/>
      <c r="L598" s="373"/>
    </row>
    <row r="599" spans="1:12" x14ac:dyDescent="0.25">
      <c r="B599" s="349"/>
      <c r="C599" s="348"/>
      <c r="D599" s="373"/>
      <c r="E599" s="373"/>
      <c r="F599" s="373"/>
      <c r="G599" s="373"/>
      <c r="H599" s="373"/>
      <c r="I599" s="373"/>
      <c r="J599" s="373"/>
      <c r="K599" s="373"/>
      <c r="L599" s="373"/>
    </row>
    <row r="600" spans="1:12" x14ac:dyDescent="0.25">
      <c r="B600" s="349"/>
      <c r="C600" s="348"/>
      <c r="D600" s="373"/>
      <c r="E600" s="373"/>
      <c r="F600" s="373"/>
      <c r="G600" s="373"/>
      <c r="H600" s="373"/>
      <c r="I600" s="373"/>
      <c r="J600" s="373"/>
      <c r="K600" s="373"/>
      <c r="L600" s="373"/>
    </row>
    <row r="601" spans="1:12" x14ac:dyDescent="0.25">
      <c r="A601" s="190"/>
      <c r="B601" s="349"/>
      <c r="C601" s="348"/>
      <c r="D601" s="373"/>
      <c r="E601" s="373"/>
      <c r="F601" s="373"/>
      <c r="G601" s="373"/>
      <c r="H601" s="373"/>
      <c r="I601" s="373"/>
      <c r="J601" s="373"/>
      <c r="K601" s="373"/>
      <c r="L601" s="373"/>
    </row>
    <row r="602" spans="1:12" x14ac:dyDescent="0.25">
      <c r="A602" s="188"/>
      <c r="B602" s="349"/>
      <c r="C602" s="348"/>
      <c r="D602" s="373"/>
      <c r="E602" s="373"/>
      <c r="F602" s="373"/>
      <c r="G602" s="373"/>
      <c r="H602" s="373"/>
      <c r="I602" s="373"/>
      <c r="J602" s="373"/>
      <c r="K602" s="373"/>
      <c r="L602" s="373"/>
    </row>
    <row r="603" spans="1:12" x14ac:dyDescent="0.25">
      <c r="A603" s="326"/>
      <c r="B603" s="349"/>
      <c r="C603" s="348"/>
      <c r="D603" s="373"/>
      <c r="E603" s="373"/>
      <c r="F603" s="373"/>
      <c r="G603" s="373"/>
      <c r="H603" s="373"/>
      <c r="I603" s="373"/>
      <c r="J603" s="373"/>
      <c r="K603" s="373"/>
      <c r="L603" s="373"/>
    </row>
    <row r="604" spans="1:12" x14ac:dyDescent="0.25">
      <c r="B604" s="349"/>
      <c r="C604" s="348"/>
      <c r="D604" s="373"/>
      <c r="E604" s="373"/>
      <c r="F604" s="373"/>
      <c r="G604" s="373"/>
      <c r="H604" s="373"/>
      <c r="I604" s="373"/>
      <c r="J604" s="373"/>
      <c r="K604" s="373"/>
      <c r="L604" s="373"/>
    </row>
    <row r="605" spans="1:12" x14ac:dyDescent="0.25">
      <c r="B605" s="349"/>
      <c r="C605" s="348"/>
      <c r="D605" s="373"/>
      <c r="E605" s="373"/>
      <c r="F605" s="373"/>
      <c r="G605" s="373"/>
      <c r="H605" s="373"/>
      <c r="I605" s="373"/>
      <c r="J605" s="373"/>
      <c r="K605" s="373"/>
      <c r="L605" s="373"/>
    </row>
    <row r="606" spans="1:12" x14ac:dyDescent="0.25">
      <c r="A606" s="190"/>
      <c r="B606" s="349"/>
      <c r="C606" s="348"/>
      <c r="D606" s="373"/>
      <c r="E606" s="373"/>
      <c r="F606" s="373"/>
      <c r="G606" s="373"/>
      <c r="H606" s="373"/>
      <c r="I606" s="373"/>
      <c r="J606" s="373"/>
      <c r="K606" s="373"/>
      <c r="L606" s="373"/>
    </row>
    <row r="607" spans="1:12" x14ac:dyDescent="0.25">
      <c r="A607" s="188"/>
      <c r="B607" s="349"/>
      <c r="C607" s="348"/>
      <c r="D607" s="373"/>
      <c r="E607" s="373"/>
      <c r="F607" s="373"/>
      <c r="G607" s="373"/>
      <c r="H607" s="373"/>
      <c r="I607" s="373"/>
      <c r="J607" s="373"/>
      <c r="K607" s="373"/>
      <c r="L607" s="373"/>
    </row>
    <row r="608" spans="1:12" x14ac:dyDescent="0.25">
      <c r="A608" s="326"/>
      <c r="B608" s="349"/>
      <c r="C608" s="348"/>
      <c r="D608" s="373"/>
      <c r="E608" s="373"/>
      <c r="F608" s="373"/>
      <c r="G608" s="373"/>
      <c r="H608" s="373"/>
      <c r="I608" s="373"/>
      <c r="J608" s="373"/>
      <c r="K608" s="373"/>
      <c r="L608" s="373"/>
    </row>
    <row r="609" spans="1:12" x14ac:dyDescent="0.25">
      <c r="B609" s="349"/>
      <c r="C609" s="348"/>
      <c r="D609" s="373"/>
      <c r="E609" s="373"/>
      <c r="F609" s="373"/>
      <c r="G609" s="373"/>
      <c r="H609" s="373"/>
      <c r="I609" s="373"/>
      <c r="J609" s="373"/>
      <c r="K609" s="373"/>
      <c r="L609" s="373"/>
    </row>
    <row r="610" spans="1:12" x14ac:dyDescent="0.25">
      <c r="A610" s="191"/>
      <c r="B610" s="349"/>
      <c r="C610" s="348"/>
      <c r="D610" s="373"/>
      <c r="E610" s="373"/>
      <c r="F610" s="373"/>
      <c r="G610" s="373"/>
      <c r="H610" s="373"/>
      <c r="I610" s="373"/>
      <c r="J610" s="373"/>
      <c r="K610" s="373"/>
      <c r="L610" s="373"/>
    </row>
    <row r="611" spans="1:12" x14ac:dyDescent="0.25">
      <c r="A611" s="188"/>
      <c r="B611" s="349"/>
      <c r="C611" s="348"/>
      <c r="D611" s="373"/>
      <c r="E611" s="373"/>
      <c r="F611" s="373"/>
      <c r="G611" s="373"/>
      <c r="H611" s="373"/>
      <c r="I611" s="373"/>
      <c r="J611" s="373"/>
      <c r="K611" s="373"/>
      <c r="L611" s="373"/>
    </row>
    <row r="612" spans="1:12" x14ac:dyDescent="0.25">
      <c r="B612" s="349"/>
      <c r="C612" s="348"/>
      <c r="D612" s="373"/>
      <c r="E612" s="373"/>
      <c r="F612" s="373"/>
      <c r="G612" s="373"/>
      <c r="H612" s="373"/>
      <c r="I612" s="373"/>
      <c r="J612" s="373"/>
      <c r="K612" s="373"/>
      <c r="L612" s="373"/>
    </row>
    <row r="613" spans="1:12" x14ac:dyDescent="0.25">
      <c r="B613" s="349"/>
      <c r="C613" s="348"/>
      <c r="D613" s="373"/>
      <c r="E613" s="373"/>
      <c r="F613" s="373"/>
      <c r="G613" s="373"/>
      <c r="H613" s="373"/>
      <c r="I613" s="373"/>
      <c r="J613" s="373"/>
      <c r="K613" s="373"/>
      <c r="L613" s="373"/>
    </row>
    <row r="614" spans="1:12" x14ac:dyDescent="0.25">
      <c r="B614" s="349"/>
      <c r="C614" s="348"/>
      <c r="D614" s="373"/>
      <c r="E614" s="373"/>
      <c r="F614" s="373"/>
      <c r="G614" s="373"/>
      <c r="H614" s="373"/>
      <c r="I614" s="373"/>
      <c r="J614" s="373"/>
      <c r="K614" s="373"/>
      <c r="L614" s="373"/>
    </row>
    <row r="615" spans="1:12" x14ac:dyDescent="0.25">
      <c r="A615" s="191"/>
      <c r="B615" s="349"/>
      <c r="C615" s="348"/>
      <c r="D615" s="373"/>
      <c r="E615" s="373"/>
      <c r="F615" s="373"/>
      <c r="G615" s="373"/>
      <c r="H615" s="373"/>
      <c r="I615" s="373"/>
      <c r="J615" s="373"/>
      <c r="K615" s="373"/>
      <c r="L615" s="373"/>
    </row>
    <row r="616" spans="1:12" x14ac:dyDescent="0.25">
      <c r="B616" s="349"/>
      <c r="C616" s="348"/>
      <c r="D616" s="373"/>
      <c r="E616" s="373"/>
      <c r="F616" s="373"/>
      <c r="G616" s="373"/>
      <c r="H616" s="373"/>
      <c r="I616" s="373"/>
      <c r="J616" s="373"/>
      <c r="K616" s="373"/>
      <c r="L616" s="373"/>
    </row>
    <row r="617" spans="1:12" x14ac:dyDescent="0.25">
      <c r="B617" s="349"/>
      <c r="C617" s="348"/>
      <c r="D617" s="373"/>
      <c r="E617" s="373"/>
      <c r="F617" s="373"/>
      <c r="G617" s="373"/>
      <c r="H617" s="373"/>
      <c r="I617" s="373"/>
      <c r="J617" s="373"/>
      <c r="K617" s="373"/>
      <c r="L617" s="373"/>
    </row>
    <row r="618" spans="1:12" x14ac:dyDescent="0.25">
      <c r="B618" s="349"/>
      <c r="C618" s="348"/>
      <c r="D618" s="373"/>
      <c r="E618" s="373"/>
      <c r="F618" s="373"/>
      <c r="G618" s="373"/>
      <c r="H618" s="373"/>
      <c r="I618" s="373"/>
      <c r="J618" s="373"/>
      <c r="K618" s="373"/>
      <c r="L618" s="373"/>
    </row>
    <row r="619" spans="1:12" x14ac:dyDescent="0.25">
      <c r="B619" s="349"/>
      <c r="C619" s="348"/>
      <c r="D619" s="373"/>
      <c r="E619" s="373"/>
      <c r="F619" s="373"/>
      <c r="G619" s="373"/>
      <c r="H619" s="373"/>
      <c r="I619" s="373"/>
      <c r="J619" s="373"/>
      <c r="K619" s="373"/>
      <c r="L619" s="373"/>
    </row>
    <row r="620" spans="1:12" x14ac:dyDescent="0.25">
      <c r="B620" s="349"/>
      <c r="C620" s="348"/>
      <c r="D620" s="373"/>
      <c r="E620" s="373"/>
      <c r="F620" s="373"/>
      <c r="G620" s="373"/>
      <c r="H620" s="373"/>
      <c r="I620" s="373"/>
      <c r="J620" s="373"/>
      <c r="K620" s="373"/>
      <c r="L620" s="373"/>
    </row>
    <row r="621" spans="1:12" x14ac:dyDescent="0.25">
      <c r="B621" s="349"/>
      <c r="C621" s="348"/>
      <c r="D621" s="373"/>
      <c r="E621" s="373"/>
      <c r="F621" s="373"/>
      <c r="G621" s="373"/>
      <c r="H621" s="373"/>
      <c r="I621" s="373"/>
      <c r="J621" s="373"/>
      <c r="K621" s="373"/>
      <c r="L621" s="373"/>
    </row>
    <row r="622" spans="1:12" x14ac:dyDescent="0.25">
      <c r="B622" s="349"/>
      <c r="C622" s="348"/>
      <c r="D622" s="373"/>
      <c r="E622" s="373"/>
      <c r="F622" s="373"/>
      <c r="G622" s="373"/>
      <c r="H622" s="373"/>
      <c r="I622" s="373"/>
      <c r="J622" s="373"/>
      <c r="K622" s="373"/>
      <c r="L622" s="373"/>
    </row>
    <row r="623" spans="1:12" x14ac:dyDescent="0.25">
      <c r="B623" s="349"/>
      <c r="C623" s="348"/>
      <c r="D623" s="373"/>
      <c r="E623" s="373"/>
      <c r="F623" s="373"/>
      <c r="G623" s="373"/>
      <c r="H623" s="373"/>
      <c r="I623" s="373"/>
      <c r="J623" s="373"/>
      <c r="K623" s="373"/>
      <c r="L623" s="373"/>
    </row>
    <row r="624" spans="1:12" x14ac:dyDescent="0.25">
      <c r="B624" s="349"/>
      <c r="C624" s="348"/>
      <c r="D624" s="373"/>
      <c r="E624" s="373"/>
      <c r="F624" s="373"/>
      <c r="G624" s="373"/>
      <c r="H624" s="373"/>
      <c r="I624" s="373"/>
      <c r="J624" s="373"/>
      <c r="K624" s="373"/>
      <c r="L624" s="373"/>
    </row>
    <row r="625" spans="2:12" x14ac:dyDescent="0.25">
      <c r="B625" s="349"/>
      <c r="C625" s="348"/>
      <c r="D625" s="373"/>
      <c r="E625" s="373"/>
      <c r="F625" s="373"/>
      <c r="G625" s="373"/>
      <c r="H625" s="373"/>
      <c r="I625" s="373"/>
      <c r="J625" s="373"/>
      <c r="K625" s="373"/>
      <c r="L625" s="373"/>
    </row>
    <row r="626" spans="2:12" x14ac:dyDescent="0.25">
      <c r="B626" s="349"/>
      <c r="C626" s="348"/>
      <c r="D626" s="373"/>
      <c r="E626" s="373"/>
      <c r="F626" s="373"/>
      <c r="G626" s="373"/>
      <c r="H626" s="373"/>
      <c r="I626" s="373"/>
      <c r="J626" s="373"/>
      <c r="K626" s="373"/>
      <c r="L626" s="373"/>
    </row>
    <row r="627" spans="2:12" x14ac:dyDescent="0.25">
      <c r="B627" s="349"/>
      <c r="C627" s="348"/>
      <c r="D627" s="373"/>
      <c r="E627" s="373"/>
      <c r="F627" s="373"/>
      <c r="G627" s="373"/>
      <c r="H627" s="373"/>
      <c r="I627" s="373"/>
      <c r="J627" s="373"/>
      <c r="K627" s="373"/>
      <c r="L627" s="373"/>
    </row>
    <row r="628" spans="2:12" x14ac:dyDescent="0.25">
      <c r="B628" s="349"/>
      <c r="C628" s="348"/>
      <c r="D628" s="373"/>
      <c r="E628" s="373"/>
      <c r="F628" s="373"/>
      <c r="G628" s="373"/>
      <c r="H628" s="373"/>
      <c r="I628" s="373"/>
      <c r="J628" s="373"/>
      <c r="K628" s="373"/>
      <c r="L628" s="373"/>
    </row>
    <row r="629" spans="2:12" x14ac:dyDescent="0.25">
      <c r="B629" s="349"/>
      <c r="C629" s="348"/>
      <c r="D629" s="373"/>
      <c r="E629" s="373"/>
      <c r="F629" s="373"/>
      <c r="G629" s="373"/>
      <c r="H629" s="373"/>
      <c r="I629" s="373"/>
      <c r="J629" s="373"/>
      <c r="K629" s="373"/>
      <c r="L629" s="373"/>
    </row>
    <row r="630" spans="2:12" x14ac:dyDescent="0.25">
      <c r="B630" s="349"/>
      <c r="C630" s="348"/>
      <c r="D630" s="373"/>
      <c r="E630" s="373"/>
      <c r="F630" s="373"/>
      <c r="G630" s="373"/>
      <c r="H630" s="373"/>
      <c r="I630" s="373"/>
      <c r="J630" s="373"/>
      <c r="K630" s="373"/>
      <c r="L630" s="373"/>
    </row>
    <row r="631" spans="2:12" x14ac:dyDescent="0.25">
      <c r="B631" s="349"/>
      <c r="C631" s="348"/>
      <c r="D631" s="373"/>
      <c r="E631" s="373"/>
      <c r="F631" s="373"/>
      <c r="G631" s="373"/>
      <c r="H631" s="373"/>
      <c r="I631" s="373"/>
      <c r="J631" s="373"/>
      <c r="K631" s="373"/>
      <c r="L631" s="373"/>
    </row>
    <row r="632" spans="2:12" x14ac:dyDescent="0.25">
      <c r="B632" s="349"/>
      <c r="C632" s="348"/>
      <c r="D632" s="373"/>
      <c r="E632" s="373"/>
      <c r="F632" s="373"/>
      <c r="G632" s="373"/>
      <c r="H632" s="373"/>
      <c r="I632" s="373"/>
      <c r="J632" s="373"/>
      <c r="K632" s="373"/>
      <c r="L632" s="373"/>
    </row>
    <row r="633" spans="2:12" x14ac:dyDescent="0.25">
      <c r="B633" s="349"/>
      <c r="C633" s="348"/>
      <c r="D633" s="373"/>
      <c r="E633" s="373"/>
      <c r="F633" s="373"/>
      <c r="G633" s="373"/>
      <c r="H633" s="373"/>
      <c r="I633" s="373"/>
      <c r="J633" s="373"/>
      <c r="K633" s="373"/>
      <c r="L633" s="373"/>
    </row>
    <row r="634" spans="2:12" x14ac:dyDescent="0.25">
      <c r="B634" s="349"/>
      <c r="C634" s="348"/>
      <c r="D634" s="373"/>
      <c r="E634" s="373"/>
      <c r="F634" s="373"/>
      <c r="G634" s="373"/>
      <c r="H634" s="373"/>
      <c r="I634" s="373"/>
      <c r="J634" s="373"/>
      <c r="K634" s="373"/>
      <c r="L634" s="373"/>
    </row>
    <row r="635" spans="2:12" x14ac:dyDescent="0.25">
      <c r="B635" s="349"/>
      <c r="C635" s="348"/>
      <c r="D635" s="373"/>
      <c r="E635" s="373"/>
      <c r="F635" s="373"/>
      <c r="G635" s="373"/>
      <c r="H635" s="373"/>
      <c r="I635" s="373"/>
      <c r="J635" s="373"/>
      <c r="K635" s="373"/>
      <c r="L635" s="373"/>
    </row>
    <row r="636" spans="2:12" x14ac:dyDescent="0.25">
      <c r="B636" s="349"/>
      <c r="C636" s="348"/>
      <c r="D636" s="373"/>
      <c r="E636" s="373"/>
      <c r="F636" s="373"/>
      <c r="G636" s="373"/>
      <c r="H636" s="373"/>
      <c r="I636" s="373"/>
      <c r="J636" s="373"/>
      <c r="K636" s="373"/>
      <c r="L636" s="373"/>
    </row>
    <row r="637" spans="2:12" x14ac:dyDescent="0.25">
      <c r="B637" s="349"/>
      <c r="C637" s="348"/>
      <c r="D637" s="373"/>
      <c r="E637" s="373"/>
      <c r="F637" s="373"/>
      <c r="G637" s="373"/>
      <c r="H637" s="373"/>
      <c r="I637" s="373"/>
      <c r="J637" s="373"/>
      <c r="K637" s="373"/>
      <c r="L637" s="373"/>
    </row>
    <row r="638" spans="2:12" x14ac:dyDescent="0.25">
      <c r="B638" s="349"/>
      <c r="C638" s="348"/>
      <c r="D638" s="373"/>
      <c r="E638" s="373"/>
      <c r="F638" s="373"/>
      <c r="G638" s="373"/>
      <c r="H638" s="373"/>
      <c r="I638" s="373"/>
      <c r="J638" s="373"/>
      <c r="K638" s="373"/>
      <c r="L638" s="373"/>
    </row>
    <row r="639" spans="2:12" x14ac:dyDescent="0.25">
      <c r="B639" s="349"/>
      <c r="C639" s="348"/>
      <c r="D639" s="373"/>
      <c r="E639" s="373"/>
      <c r="F639" s="373"/>
      <c r="G639" s="373"/>
      <c r="H639" s="373"/>
      <c r="I639" s="373"/>
      <c r="J639" s="373"/>
      <c r="K639" s="373"/>
      <c r="L639" s="373"/>
    </row>
    <row r="640" spans="2:12" x14ac:dyDescent="0.25">
      <c r="B640" s="353"/>
      <c r="C640" s="355"/>
      <c r="D640" s="373"/>
      <c r="E640" s="373"/>
      <c r="F640" s="373"/>
      <c r="G640" s="373"/>
      <c r="H640" s="373"/>
      <c r="I640" s="373"/>
      <c r="J640" s="373"/>
      <c r="K640" s="373"/>
      <c r="L640" s="373"/>
    </row>
    <row r="641" spans="2:12" x14ac:dyDescent="0.25">
      <c r="B641" s="353"/>
      <c r="C641" s="355"/>
      <c r="D641" s="373"/>
      <c r="E641" s="373"/>
      <c r="F641" s="373"/>
      <c r="G641" s="373"/>
      <c r="H641" s="373"/>
      <c r="I641" s="373"/>
      <c r="J641" s="373"/>
      <c r="K641" s="373"/>
      <c r="L641" s="373"/>
    </row>
    <row r="642" spans="2:12" x14ac:dyDescent="0.25">
      <c r="B642" s="353"/>
      <c r="C642" s="355"/>
      <c r="D642" s="373"/>
      <c r="E642" s="373"/>
      <c r="F642" s="373"/>
      <c r="G642" s="373"/>
      <c r="H642" s="373"/>
      <c r="I642" s="373"/>
      <c r="J642" s="373"/>
      <c r="K642" s="373"/>
      <c r="L642" s="373"/>
    </row>
    <row r="643" spans="2:12" x14ac:dyDescent="0.25">
      <c r="B643" s="353"/>
      <c r="C643" s="355"/>
      <c r="D643" s="373"/>
      <c r="E643" s="373"/>
      <c r="F643" s="373"/>
      <c r="G643" s="373"/>
      <c r="H643" s="373"/>
      <c r="I643" s="373"/>
      <c r="J643" s="373"/>
      <c r="K643" s="373"/>
      <c r="L643" s="373"/>
    </row>
    <row r="644" spans="2:12" x14ac:dyDescent="0.25">
      <c r="B644" s="353"/>
      <c r="C644" s="355"/>
      <c r="D644" s="373"/>
      <c r="E644" s="373"/>
      <c r="F644" s="373"/>
      <c r="G644" s="373"/>
      <c r="H644" s="373"/>
      <c r="I644" s="373"/>
      <c r="J644" s="373"/>
      <c r="K644" s="373"/>
      <c r="L644" s="373"/>
    </row>
    <row r="645" spans="2:12" x14ac:dyDescent="0.25">
      <c r="B645" s="353"/>
      <c r="C645" s="355"/>
      <c r="D645" s="373"/>
      <c r="E645" s="373"/>
      <c r="F645" s="373"/>
      <c r="G645" s="373"/>
      <c r="H645" s="373"/>
      <c r="I645" s="373"/>
      <c r="J645" s="373"/>
      <c r="K645" s="373"/>
      <c r="L645" s="373"/>
    </row>
    <row r="646" spans="2:12" x14ac:dyDescent="0.25">
      <c r="B646" s="353"/>
      <c r="C646" s="355"/>
      <c r="D646" s="373"/>
      <c r="E646" s="373"/>
      <c r="F646" s="373"/>
      <c r="G646" s="373"/>
      <c r="H646" s="373"/>
      <c r="I646" s="373"/>
      <c r="J646" s="373"/>
      <c r="K646" s="373"/>
      <c r="L646" s="373"/>
    </row>
    <row r="647" spans="2:12" x14ac:dyDescent="0.25">
      <c r="B647" s="353"/>
      <c r="C647" s="355"/>
      <c r="D647" s="373"/>
      <c r="E647" s="373"/>
      <c r="F647" s="373"/>
      <c r="G647" s="373"/>
      <c r="H647" s="373"/>
      <c r="I647" s="373"/>
      <c r="J647" s="373"/>
      <c r="K647" s="373"/>
      <c r="L647" s="373"/>
    </row>
    <row r="648" spans="2:12" x14ac:dyDescent="0.25">
      <c r="B648" s="353"/>
      <c r="C648" s="355"/>
      <c r="D648" s="373"/>
      <c r="E648" s="373"/>
      <c r="F648" s="373"/>
      <c r="G648" s="373"/>
      <c r="H648" s="373"/>
      <c r="I648" s="373"/>
      <c r="J648" s="373"/>
      <c r="K648" s="373"/>
      <c r="L648" s="373"/>
    </row>
    <row r="649" spans="2:12" x14ac:dyDescent="0.25">
      <c r="B649" s="353"/>
      <c r="C649" s="355"/>
      <c r="D649" s="373"/>
      <c r="E649" s="373"/>
      <c r="F649" s="373"/>
      <c r="G649" s="373"/>
      <c r="H649" s="373"/>
      <c r="I649" s="373"/>
      <c r="J649" s="373"/>
      <c r="K649" s="373"/>
      <c r="L649" s="373"/>
    </row>
    <row r="650" spans="2:12" x14ac:dyDescent="0.25">
      <c r="B650" s="353"/>
      <c r="C650" s="355"/>
      <c r="D650" s="373"/>
      <c r="E650" s="373"/>
      <c r="F650" s="373"/>
      <c r="G650" s="373"/>
      <c r="H650" s="373"/>
      <c r="I650" s="373"/>
      <c r="J650" s="373"/>
      <c r="K650" s="373"/>
      <c r="L650" s="373"/>
    </row>
    <row r="651" spans="2:12" x14ac:dyDescent="0.25">
      <c r="B651" s="353"/>
      <c r="C651" s="355"/>
      <c r="D651" s="373"/>
      <c r="E651" s="373"/>
      <c r="F651" s="373"/>
      <c r="G651" s="373"/>
      <c r="H651" s="373"/>
      <c r="I651" s="373"/>
      <c r="J651" s="373"/>
      <c r="K651" s="373"/>
      <c r="L651" s="373"/>
    </row>
    <row r="652" spans="2:12" x14ac:dyDescent="0.25">
      <c r="B652" s="353"/>
      <c r="C652" s="355"/>
      <c r="D652" s="373"/>
      <c r="E652" s="373"/>
      <c r="F652" s="373"/>
      <c r="G652" s="373"/>
      <c r="H652" s="373"/>
      <c r="I652" s="373"/>
      <c r="J652" s="373"/>
      <c r="K652" s="373"/>
      <c r="L652" s="373"/>
    </row>
    <row r="653" spans="2:12" x14ac:dyDescent="0.25">
      <c r="B653" s="353"/>
      <c r="C653" s="355"/>
      <c r="D653" s="373"/>
      <c r="E653" s="373"/>
      <c r="F653" s="373"/>
      <c r="G653" s="373"/>
      <c r="H653" s="373"/>
      <c r="I653" s="373"/>
      <c r="J653" s="373"/>
      <c r="K653" s="373"/>
      <c r="L653" s="373"/>
    </row>
    <row r="654" spans="2:12" x14ac:dyDescent="0.25">
      <c r="B654" s="353"/>
      <c r="C654" s="355"/>
      <c r="D654" s="373"/>
      <c r="E654" s="373"/>
      <c r="F654" s="373"/>
      <c r="G654" s="373"/>
      <c r="H654" s="373"/>
      <c r="I654" s="373"/>
      <c r="J654" s="373"/>
      <c r="K654" s="373"/>
      <c r="L654" s="373"/>
    </row>
    <row r="655" spans="2:12" x14ac:dyDescent="0.25">
      <c r="B655" s="353"/>
      <c r="C655" s="355"/>
      <c r="D655" s="373"/>
      <c r="E655" s="373"/>
      <c r="F655" s="373"/>
      <c r="G655" s="373"/>
      <c r="H655" s="373"/>
      <c r="I655" s="373"/>
      <c r="J655" s="373"/>
      <c r="K655" s="373"/>
      <c r="L655" s="373"/>
    </row>
    <row r="656" spans="2:12" x14ac:dyDescent="0.25">
      <c r="B656" s="353"/>
      <c r="C656" s="355"/>
      <c r="D656" s="373"/>
      <c r="E656" s="373"/>
      <c r="F656" s="373"/>
      <c r="G656" s="373"/>
      <c r="H656" s="373"/>
      <c r="I656" s="373"/>
      <c r="J656" s="373"/>
      <c r="K656" s="373"/>
      <c r="L656" s="373"/>
    </row>
    <row r="657" spans="2:12" x14ac:dyDescent="0.25">
      <c r="B657" s="353"/>
      <c r="C657" s="355"/>
      <c r="D657" s="373"/>
      <c r="E657" s="373"/>
      <c r="F657" s="373"/>
      <c r="G657" s="373"/>
      <c r="H657" s="373"/>
      <c r="I657" s="373"/>
      <c r="J657" s="373"/>
      <c r="K657" s="373"/>
      <c r="L657" s="373"/>
    </row>
    <row r="658" spans="2:12" x14ac:dyDescent="0.25">
      <c r="B658" s="353"/>
      <c r="C658" s="355"/>
      <c r="D658" s="373"/>
      <c r="E658" s="373"/>
      <c r="F658" s="373"/>
      <c r="G658" s="373"/>
      <c r="H658" s="373"/>
      <c r="I658" s="373"/>
      <c r="J658" s="373"/>
      <c r="K658" s="373"/>
      <c r="L658" s="373"/>
    </row>
    <row r="659" spans="2:12" x14ac:dyDescent="0.25">
      <c r="B659" s="353"/>
      <c r="C659" s="355"/>
      <c r="D659" s="373"/>
      <c r="E659" s="373"/>
      <c r="F659" s="373"/>
      <c r="G659" s="373"/>
      <c r="H659" s="373"/>
      <c r="I659" s="373"/>
      <c r="J659" s="373"/>
      <c r="K659" s="373"/>
      <c r="L659" s="373"/>
    </row>
    <row r="660" spans="2:12" x14ac:dyDescent="0.25">
      <c r="B660" s="353"/>
      <c r="C660" s="355"/>
      <c r="D660" s="373"/>
      <c r="E660" s="373"/>
      <c r="F660" s="373"/>
      <c r="G660" s="373"/>
      <c r="H660" s="373"/>
      <c r="I660" s="373"/>
      <c r="J660" s="373"/>
      <c r="K660" s="373"/>
      <c r="L660" s="373"/>
    </row>
    <row r="661" spans="2:12" x14ac:dyDescent="0.25">
      <c r="B661" s="353"/>
      <c r="C661" s="355"/>
      <c r="D661" s="373"/>
      <c r="E661" s="373"/>
      <c r="F661" s="373"/>
      <c r="G661" s="373"/>
      <c r="H661" s="373"/>
      <c r="I661" s="373"/>
      <c r="J661" s="373"/>
      <c r="K661" s="373"/>
      <c r="L661" s="373"/>
    </row>
    <row r="662" spans="2:12" x14ac:dyDescent="0.25">
      <c r="B662" s="353"/>
      <c r="C662" s="355"/>
      <c r="D662" s="373"/>
      <c r="E662" s="373"/>
      <c r="F662" s="373"/>
      <c r="G662" s="373"/>
      <c r="H662" s="373"/>
      <c r="I662" s="373"/>
      <c r="J662" s="373"/>
      <c r="K662" s="373"/>
      <c r="L662" s="373"/>
    </row>
    <row r="663" spans="2:12" x14ac:dyDescent="0.25">
      <c r="B663" s="353"/>
      <c r="C663" s="355"/>
      <c r="D663" s="373"/>
      <c r="E663" s="373"/>
      <c r="F663" s="373"/>
      <c r="G663" s="373"/>
      <c r="H663" s="373"/>
      <c r="I663" s="373"/>
      <c r="J663" s="373"/>
      <c r="K663" s="373"/>
      <c r="L663" s="373"/>
    </row>
    <row r="664" spans="2:12" x14ac:dyDescent="0.25">
      <c r="B664" s="353"/>
      <c r="C664" s="355"/>
      <c r="D664" s="373"/>
      <c r="E664" s="373"/>
      <c r="F664" s="373"/>
      <c r="G664" s="373"/>
      <c r="H664" s="373"/>
      <c r="I664" s="373"/>
      <c r="J664" s="373"/>
      <c r="K664" s="373"/>
      <c r="L664" s="373"/>
    </row>
    <row r="665" spans="2:12" x14ac:dyDescent="0.25">
      <c r="B665" s="353"/>
      <c r="C665" s="355"/>
      <c r="D665" s="373"/>
      <c r="E665" s="373"/>
      <c r="F665" s="373"/>
      <c r="G665" s="373"/>
      <c r="H665" s="373"/>
      <c r="I665" s="373"/>
      <c r="J665" s="373"/>
      <c r="K665" s="373"/>
      <c r="L665" s="373"/>
    </row>
    <row r="666" spans="2:12" x14ac:dyDescent="0.25">
      <c r="B666" s="353"/>
      <c r="C666" s="355"/>
      <c r="D666" s="373"/>
      <c r="E666" s="373"/>
      <c r="F666" s="373"/>
      <c r="G666" s="373"/>
      <c r="H666" s="373"/>
      <c r="I666" s="373"/>
      <c r="J666" s="373"/>
      <c r="K666" s="373"/>
      <c r="L666" s="373"/>
    </row>
    <row r="667" spans="2:12" x14ac:dyDescent="0.25">
      <c r="B667" s="353"/>
      <c r="C667" s="355"/>
      <c r="D667" s="373"/>
      <c r="E667" s="373"/>
      <c r="F667" s="373"/>
      <c r="G667" s="373"/>
      <c r="H667" s="373"/>
      <c r="I667" s="373"/>
      <c r="J667" s="373"/>
      <c r="K667" s="373"/>
      <c r="L667" s="373"/>
    </row>
    <row r="668" spans="2:12" x14ac:dyDescent="0.25">
      <c r="B668" s="353"/>
      <c r="C668" s="355"/>
      <c r="D668" s="373"/>
      <c r="E668" s="373"/>
      <c r="F668" s="373"/>
      <c r="G668" s="373"/>
      <c r="H668" s="373"/>
      <c r="I668" s="373"/>
      <c r="J668" s="373"/>
      <c r="K668" s="373"/>
      <c r="L668" s="373"/>
    </row>
    <row r="669" spans="2:12" x14ac:dyDescent="0.25">
      <c r="B669" s="353"/>
      <c r="C669" s="355"/>
      <c r="D669" s="373"/>
      <c r="E669" s="373"/>
      <c r="F669" s="373"/>
      <c r="G669" s="373"/>
      <c r="H669" s="373"/>
      <c r="I669" s="373"/>
      <c r="J669" s="373"/>
      <c r="K669" s="373"/>
      <c r="L669" s="373"/>
    </row>
    <row r="670" spans="2:12" x14ac:dyDescent="0.25">
      <c r="B670" s="353"/>
      <c r="C670" s="355"/>
      <c r="D670" s="373"/>
      <c r="E670" s="373"/>
      <c r="F670" s="373"/>
      <c r="G670" s="373"/>
      <c r="H670" s="373"/>
      <c r="I670" s="373"/>
      <c r="J670" s="373"/>
      <c r="K670" s="373"/>
      <c r="L670" s="373"/>
    </row>
    <row r="671" spans="2:12" x14ac:dyDescent="0.25">
      <c r="B671" s="353"/>
      <c r="C671" s="355"/>
      <c r="D671" s="373"/>
      <c r="E671" s="373"/>
      <c r="F671" s="373"/>
      <c r="G671" s="373"/>
      <c r="H671" s="373"/>
      <c r="I671" s="373"/>
      <c r="J671" s="373"/>
      <c r="K671" s="373"/>
      <c r="L671" s="373"/>
    </row>
    <row r="672" spans="2:12" x14ac:dyDescent="0.25">
      <c r="B672" s="353"/>
      <c r="C672" s="355"/>
      <c r="D672" s="373"/>
      <c r="E672" s="373"/>
      <c r="F672" s="373"/>
      <c r="G672" s="373"/>
      <c r="H672" s="373"/>
      <c r="I672" s="373"/>
      <c r="J672" s="373"/>
      <c r="K672" s="373"/>
      <c r="L672" s="373"/>
    </row>
    <row r="673" spans="2:12" x14ac:dyDescent="0.25">
      <c r="B673" s="353"/>
      <c r="C673" s="355"/>
      <c r="D673" s="373"/>
      <c r="E673" s="373"/>
      <c r="F673" s="373"/>
      <c r="G673" s="373"/>
      <c r="H673" s="373"/>
      <c r="I673" s="373"/>
      <c r="J673" s="373"/>
      <c r="K673" s="373"/>
      <c r="L673" s="373"/>
    </row>
    <row r="674" spans="2:12" x14ac:dyDescent="0.25">
      <c r="B674" s="353"/>
      <c r="C674" s="355"/>
      <c r="D674" s="373"/>
      <c r="E674" s="373"/>
      <c r="F674" s="373"/>
      <c r="G674" s="373"/>
      <c r="H674" s="373"/>
      <c r="I674" s="373"/>
      <c r="J674" s="373"/>
      <c r="K674" s="373"/>
      <c r="L674" s="373"/>
    </row>
    <row r="675" spans="2:12" x14ac:dyDescent="0.25">
      <c r="B675" s="353"/>
      <c r="C675" s="355"/>
      <c r="D675" s="373"/>
      <c r="E675" s="373"/>
      <c r="F675" s="373"/>
      <c r="G675" s="373"/>
      <c r="H675" s="373"/>
      <c r="I675" s="373"/>
      <c r="J675" s="373"/>
      <c r="K675" s="373"/>
      <c r="L675" s="373"/>
    </row>
    <row r="676" spans="2:12" x14ac:dyDescent="0.25">
      <c r="B676" s="353"/>
      <c r="C676" s="355"/>
      <c r="D676" s="373"/>
      <c r="E676" s="373"/>
      <c r="F676" s="373"/>
      <c r="G676" s="373"/>
      <c r="H676" s="373"/>
      <c r="I676" s="373"/>
      <c r="J676" s="373"/>
      <c r="K676" s="373"/>
      <c r="L676" s="373"/>
    </row>
    <row r="677" spans="2:12" x14ac:dyDescent="0.25">
      <c r="B677" s="353"/>
      <c r="C677" s="355"/>
      <c r="D677" s="373"/>
      <c r="E677" s="373"/>
      <c r="F677" s="373"/>
      <c r="G677" s="373"/>
      <c r="H677" s="373"/>
      <c r="I677" s="373"/>
      <c r="J677" s="373"/>
      <c r="K677" s="373"/>
      <c r="L677" s="373"/>
    </row>
    <row r="678" spans="2:12" x14ac:dyDescent="0.25">
      <c r="B678" s="353"/>
      <c r="C678" s="355"/>
      <c r="D678" s="373"/>
      <c r="E678" s="373"/>
      <c r="F678" s="373"/>
      <c r="G678" s="373"/>
      <c r="H678" s="373"/>
      <c r="I678" s="373"/>
      <c r="J678" s="373"/>
      <c r="K678" s="373"/>
      <c r="L678" s="373"/>
    </row>
    <row r="679" spans="2:12" x14ac:dyDescent="0.25">
      <c r="B679" s="353"/>
      <c r="C679" s="355"/>
      <c r="D679" s="373"/>
      <c r="E679" s="373"/>
      <c r="F679" s="373"/>
      <c r="G679" s="373"/>
      <c r="H679" s="373"/>
      <c r="I679" s="373"/>
      <c r="J679" s="373"/>
      <c r="K679" s="373"/>
      <c r="L679" s="373"/>
    </row>
    <row r="680" spans="2:12" x14ac:dyDescent="0.25">
      <c r="B680" s="353"/>
      <c r="C680" s="355"/>
      <c r="D680" s="373"/>
      <c r="E680" s="373"/>
      <c r="F680" s="373"/>
      <c r="G680" s="373"/>
      <c r="H680" s="373"/>
      <c r="I680" s="373"/>
      <c r="J680" s="373"/>
      <c r="K680" s="373"/>
      <c r="L680" s="373"/>
    </row>
    <row r="681" spans="2:12" x14ac:dyDescent="0.25">
      <c r="B681" s="353"/>
      <c r="C681" s="355"/>
      <c r="D681" s="373"/>
      <c r="E681" s="373"/>
      <c r="F681" s="373"/>
      <c r="G681" s="373"/>
      <c r="H681" s="373"/>
      <c r="I681" s="373"/>
      <c r="J681" s="373"/>
      <c r="K681" s="373"/>
      <c r="L681" s="373"/>
    </row>
    <row r="682" spans="2:12" x14ac:dyDescent="0.25">
      <c r="B682" s="353"/>
      <c r="C682" s="355"/>
      <c r="D682" s="373"/>
      <c r="E682" s="373"/>
      <c r="F682" s="373"/>
      <c r="G682" s="373"/>
      <c r="H682" s="373"/>
      <c r="I682" s="373"/>
      <c r="J682" s="373"/>
      <c r="K682" s="373"/>
      <c r="L682" s="373"/>
    </row>
    <row r="683" spans="2:12" x14ac:dyDescent="0.25">
      <c r="B683" s="353"/>
      <c r="C683" s="355"/>
      <c r="D683" s="373"/>
      <c r="E683" s="373"/>
      <c r="F683" s="373"/>
      <c r="G683" s="373"/>
      <c r="H683" s="373"/>
      <c r="I683" s="373"/>
      <c r="J683" s="373"/>
      <c r="K683" s="373"/>
      <c r="L683" s="373"/>
    </row>
    <row r="684" spans="2:12" x14ac:dyDescent="0.25">
      <c r="B684" s="353"/>
      <c r="C684" s="355"/>
      <c r="D684" s="373"/>
      <c r="E684" s="373"/>
      <c r="F684" s="373"/>
      <c r="G684" s="373"/>
      <c r="H684" s="373"/>
      <c r="I684" s="373"/>
      <c r="J684" s="373"/>
      <c r="K684" s="373"/>
      <c r="L684" s="373"/>
    </row>
    <row r="685" spans="2:12" x14ac:dyDescent="0.25">
      <c r="B685" s="353"/>
      <c r="C685" s="355"/>
      <c r="D685" s="373"/>
      <c r="E685" s="373"/>
      <c r="F685" s="373"/>
      <c r="G685" s="373"/>
      <c r="H685" s="373"/>
      <c r="I685" s="373"/>
      <c r="J685" s="373"/>
      <c r="K685" s="373"/>
      <c r="L685" s="373"/>
    </row>
    <row r="686" spans="2:12" x14ac:dyDescent="0.25">
      <c r="B686" s="353"/>
      <c r="C686" s="355"/>
      <c r="D686" s="373"/>
      <c r="E686" s="373"/>
      <c r="F686" s="373"/>
      <c r="G686" s="373"/>
      <c r="H686" s="373"/>
      <c r="I686" s="373"/>
      <c r="J686" s="373"/>
      <c r="K686" s="373"/>
      <c r="L686" s="373"/>
    </row>
    <row r="687" spans="2:12" x14ac:dyDescent="0.25">
      <c r="B687" s="353"/>
      <c r="C687" s="355"/>
      <c r="D687" s="373"/>
      <c r="E687" s="373"/>
      <c r="F687" s="373"/>
      <c r="G687" s="373"/>
      <c r="H687" s="373"/>
      <c r="I687" s="373"/>
      <c r="J687" s="373"/>
      <c r="K687" s="373"/>
      <c r="L687" s="373"/>
    </row>
    <row r="688" spans="2:12" x14ac:dyDescent="0.25">
      <c r="B688" s="353"/>
      <c r="C688" s="355"/>
      <c r="D688" s="373"/>
      <c r="E688" s="373"/>
      <c r="F688" s="373"/>
      <c r="G688" s="373"/>
      <c r="H688" s="373"/>
      <c r="I688" s="373"/>
      <c r="J688" s="373"/>
      <c r="K688" s="373"/>
      <c r="L688" s="373"/>
    </row>
    <row r="689" spans="2:12" x14ac:dyDescent="0.25">
      <c r="B689" s="353"/>
      <c r="C689" s="355"/>
      <c r="D689" s="373"/>
      <c r="E689" s="373"/>
      <c r="F689" s="373"/>
      <c r="G689" s="373"/>
      <c r="H689" s="373"/>
      <c r="I689" s="373"/>
      <c r="J689" s="373"/>
      <c r="K689" s="373"/>
      <c r="L689" s="373"/>
    </row>
    <row r="690" spans="2:12" x14ac:dyDescent="0.25">
      <c r="B690" s="353"/>
      <c r="C690" s="355"/>
      <c r="D690" s="373"/>
      <c r="E690" s="373"/>
      <c r="F690" s="373"/>
      <c r="G690" s="373"/>
      <c r="H690" s="373"/>
      <c r="I690" s="373"/>
      <c r="J690" s="373"/>
      <c r="K690" s="373"/>
      <c r="L690" s="373"/>
    </row>
    <row r="691" spans="2:12" x14ac:dyDescent="0.25">
      <c r="B691" s="353"/>
      <c r="C691" s="355"/>
      <c r="D691" s="373"/>
      <c r="E691" s="373"/>
      <c r="F691" s="373"/>
      <c r="G691" s="373"/>
      <c r="H691" s="373"/>
      <c r="I691" s="373"/>
      <c r="J691" s="373"/>
      <c r="K691" s="373"/>
      <c r="L691" s="373"/>
    </row>
    <row r="692" spans="2:12" x14ac:dyDescent="0.25">
      <c r="B692" s="353"/>
      <c r="C692" s="355"/>
      <c r="D692" s="373"/>
      <c r="E692" s="373"/>
      <c r="F692" s="373"/>
      <c r="G692" s="373"/>
      <c r="H692" s="373"/>
      <c r="I692" s="373"/>
      <c r="J692" s="373"/>
      <c r="K692" s="373"/>
      <c r="L692" s="373"/>
    </row>
    <row r="693" spans="2:12" x14ac:dyDescent="0.25">
      <c r="B693" s="353"/>
      <c r="C693" s="355"/>
      <c r="D693" s="373"/>
      <c r="E693" s="373"/>
      <c r="F693" s="373"/>
      <c r="G693" s="373"/>
      <c r="H693" s="373"/>
      <c r="I693" s="373"/>
      <c r="J693" s="373"/>
      <c r="K693" s="373"/>
      <c r="L693" s="373"/>
    </row>
    <row r="694" spans="2:12" x14ac:dyDescent="0.25">
      <c r="B694" s="353"/>
      <c r="C694" s="355"/>
      <c r="D694" s="373"/>
      <c r="E694" s="373"/>
      <c r="F694" s="373"/>
      <c r="G694" s="373"/>
      <c r="H694" s="373"/>
      <c r="I694" s="373"/>
      <c r="J694" s="373"/>
      <c r="K694" s="373"/>
      <c r="L694" s="373"/>
    </row>
    <row r="695" spans="2:12" x14ac:dyDescent="0.25">
      <c r="B695" s="353"/>
      <c r="C695" s="355"/>
      <c r="D695" s="373"/>
      <c r="E695" s="373"/>
      <c r="F695" s="373"/>
      <c r="G695" s="373"/>
      <c r="H695" s="373"/>
      <c r="I695" s="373"/>
      <c r="J695" s="373"/>
      <c r="K695" s="373"/>
      <c r="L695" s="373"/>
    </row>
    <row r="696" spans="2:12" x14ac:dyDescent="0.25">
      <c r="B696" s="353"/>
      <c r="C696" s="355"/>
      <c r="D696" s="373"/>
      <c r="E696" s="373"/>
      <c r="F696" s="373"/>
      <c r="G696" s="373"/>
      <c r="H696" s="373"/>
      <c r="I696" s="373"/>
      <c r="J696" s="373"/>
      <c r="K696" s="373"/>
      <c r="L696" s="373"/>
    </row>
    <row r="697" spans="2:12" x14ac:dyDescent="0.25">
      <c r="B697" s="353"/>
      <c r="C697" s="355"/>
      <c r="D697" s="373"/>
      <c r="E697" s="373"/>
      <c r="F697" s="373"/>
      <c r="G697" s="373"/>
      <c r="H697" s="373"/>
      <c r="I697" s="373"/>
      <c r="J697" s="373"/>
      <c r="K697" s="373"/>
      <c r="L697" s="373"/>
    </row>
    <row r="698" spans="2:12" x14ac:dyDescent="0.25">
      <c r="B698" s="353"/>
      <c r="C698" s="355"/>
      <c r="D698" s="373"/>
      <c r="E698" s="373"/>
      <c r="F698" s="373"/>
      <c r="G698" s="373"/>
      <c r="H698" s="373"/>
      <c r="I698" s="373"/>
      <c r="J698" s="373"/>
      <c r="K698" s="373"/>
      <c r="L698" s="373"/>
    </row>
    <row r="699" spans="2:12" x14ac:dyDescent="0.25">
      <c r="B699" s="353"/>
      <c r="C699" s="355"/>
      <c r="D699" s="373"/>
      <c r="E699" s="373"/>
      <c r="F699" s="373"/>
      <c r="G699" s="373"/>
      <c r="H699" s="373"/>
      <c r="I699" s="373"/>
      <c r="J699" s="373"/>
      <c r="K699" s="373"/>
      <c r="L699" s="373"/>
    </row>
    <row r="700" spans="2:12" x14ac:dyDescent="0.25">
      <c r="B700" s="353"/>
      <c r="C700" s="355"/>
      <c r="D700" s="373"/>
      <c r="E700" s="373"/>
      <c r="F700" s="373"/>
      <c r="G700" s="373"/>
      <c r="H700" s="373"/>
      <c r="I700" s="373"/>
      <c r="J700" s="373"/>
      <c r="K700" s="373"/>
      <c r="L700" s="373"/>
    </row>
    <row r="701" spans="2:12" x14ac:dyDescent="0.25">
      <c r="B701" s="353"/>
      <c r="C701" s="355"/>
      <c r="D701" s="373"/>
      <c r="E701" s="373"/>
      <c r="F701" s="373"/>
      <c r="G701" s="373"/>
      <c r="H701" s="373"/>
      <c r="I701" s="373"/>
      <c r="J701" s="373"/>
      <c r="K701" s="373"/>
      <c r="L701" s="373"/>
    </row>
    <row r="702" spans="2:12" x14ac:dyDescent="0.25">
      <c r="B702" s="353"/>
      <c r="C702" s="355"/>
      <c r="D702" s="373"/>
      <c r="E702" s="373"/>
      <c r="F702" s="373"/>
      <c r="G702" s="373"/>
      <c r="H702" s="373"/>
      <c r="I702" s="373"/>
      <c r="J702" s="373"/>
      <c r="K702" s="373"/>
      <c r="L702" s="373"/>
    </row>
    <row r="703" spans="2:12" x14ac:dyDescent="0.25">
      <c r="B703" s="353"/>
      <c r="C703" s="355"/>
      <c r="D703" s="373"/>
      <c r="E703" s="373"/>
      <c r="F703" s="373"/>
      <c r="G703" s="373"/>
      <c r="H703" s="373"/>
      <c r="I703" s="373"/>
      <c r="J703" s="373"/>
      <c r="K703" s="373"/>
      <c r="L703" s="373"/>
    </row>
    <row r="704" spans="2:12" x14ac:dyDescent="0.25">
      <c r="B704" s="353"/>
      <c r="C704" s="355"/>
      <c r="D704" s="373"/>
      <c r="E704" s="373"/>
      <c r="F704" s="373"/>
      <c r="G704" s="373"/>
      <c r="H704" s="373"/>
      <c r="I704" s="373"/>
      <c r="J704" s="373"/>
      <c r="K704" s="373"/>
      <c r="L704" s="373"/>
    </row>
    <row r="705" spans="2:12" x14ac:dyDescent="0.25">
      <c r="B705" s="353"/>
      <c r="C705" s="355"/>
      <c r="D705" s="373"/>
      <c r="E705" s="373"/>
      <c r="F705" s="373"/>
      <c r="G705" s="373"/>
      <c r="H705" s="373"/>
      <c r="I705" s="373"/>
      <c r="J705" s="373"/>
      <c r="K705" s="373"/>
      <c r="L705" s="373"/>
    </row>
    <row r="706" spans="2:12" x14ac:dyDescent="0.25">
      <c r="B706" s="353"/>
      <c r="C706" s="355"/>
      <c r="D706" s="373"/>
      <c r="E706" s="373"/>
      <c r="F706" s="373"/>
      <c r="G706" s="373"/>
      <c r="H706" s="373"/>
      <c r="I706" s="373"/>
      <c r="J706" s="373"/>
      <c r="K706" s="373"/>
      <c r="L706" s="373"/>
    </row>
    <row r="707" spans="2:12" x14ac:dyDescent="0.25">
      <c r="B707" s="353"/>
      <c r="C707" s="355"/>
      <c r="D707" s="373"/>
      <c r="E707" s="373"/>
      <c r="F707" s="373"/>
      <c r="G707" s="373"/>
      <c r="H707" s="373"/>
      <c r="I707" s="373"/>
      <c r="J707" s="373"/>
      <c r="K707" s="373"/>
      <c r="L707" s="373"/>
    </row>
    <row r="708" spans="2:12" x14ac:dyDescent="0.25">
      <c r="B708" s="353"/>
      <c r="C708" s="355"/>
      <c r="D708" s="373"/>
      <c r="E708" s="373"/>
      <c r="F708" s="373"/>
      <c r="G708" s="373"/>
      <c r="H708" s="373"/>
      <c r="I708" s="373"/>
      <c r="J708" s="373"/>
      <c r="K708" s="373"/>
      <c r="L708" s="373"/>
    </row>
    <row r="709" spans="2:12" x14ac:dyDescent="0.25">
      <c r="B709" s="353"/>
      <c r="C709" s="355"/>
      <c r="D709" s="373"/>
      <c r="E709" s="373"/>
      <c r="F709" s="373"/>
      <c r="G709" s="373"/>
      <c r="H709" s="373"/>
      <c r="I709" s="373"/>
      <c r="J709" s="373"/>
      <c r="K709" s="373"/>
      <c r="L709" s="373"/>
    </row>
    <row r="710" spans="2:12" x14ac:dyDescent="0.25">
      <c r="B710" s="353"/>
      <c r="C710" s="355"/>
      <c r="D710" s="373"/>
      <c r="E710" s="373"/>
      <c r="F710" s="373"/>
      <c r="G710" s="373"/>
      <c r="H710" s="373"/>
      <c r="I710" s="373"/>
      <c r="J710" s="373"/>
      <c r="K710" s="373"/>
      <c r="L710" s="373"/>
    </row>
    <row r="711" spans="2:12" x14ac:dyDescent="0.25">
      <c r="B711" s="353"/>
      <c r="C711" s="355"/>
      <c r="D711" s="373"/>
      <c r="E711" s="373"/>
      <c r="F711" s="373"/>
      <c r="G711" s="373"/>
      <c r="H711" s="373"/>
      <c r="I711" s="373"/>
      <c r="J711" s="373"/>
      <c r="K711" s="373"/>
      <c r="L711" s="373"/>
    </row>
    <row r="712" spans="2:12" x14ac:dyDescent="0.25">
      <c r="B712" s="353"/>
      <c r="C712" s="355"/>
      <c r="D712" s="373"/>
      <c r="E712" s="373"/>
      <c r="F712" s="373"/>
      <c r="G712" s="373"/>
      <c r="H712" s="373"/>
      <c r="I712" s="373"/>
      <c r="J712" s="373"/>
      <c r="K712" s="373"/>
      <c r="L712" s="373"/>
    </row>
    <row r="713" spans="2:12" x14ac:dyDescent="0.25">
      <c r="B713" s="353"/>
      <c r="C713" s="355"/>
      <c r="D713" s="373"/>
      <c r="E713" s="373"/>
      <c r="F713" s="373"/>
      <c r="G713" s="373"/>
      <c r="H713" s="373"/>
      <c r="I713" s="373"/>
      <c r="J713" s="373"/>
      <c r="K713" s="373"/>
      <c r="L713" s="373"/>
    </row>
    <row r="714" spans="2:12" x14ac:dyDescent="0.25">
      <c r="B714" s="353"/>
      <c r="C714" s="355"/>
      <c r="D714" s="373"/>
      <c r="E714" s="373"/>
      <c r="F714" s="373"/>
      <c r="G714" s="373"/>
      <c r="H714" s="373"/>
      <c r="I714" s="373"/>
      <c r="J714" s="373"/>
      <c r="K714" s="373"/>
      <c r="L714" s="373"/>
    </row>
    <row r="715" spans="2:12" x14ac:dyDescent="0.25">
      <c r="B715" s="353"/>
      <c r="C715" s="355"/>
      <c r="D715" s="373"/>
      <c r="E715" s="373"/>
      <c r="F715" s="373"/>
      <c r="G715" s="373"/>
      <c r="H715" s="373"/>
      <c r="I715" s="373"/>
      <c r="J715" s="373"/>
      <c r="K715" s="373"/>
      <c r="L715" s="373"/>
    </row>
    <row r="716" spans="2:12" x14ac:dyDescent="0.25">
      <c r="B716" s="353"/>
      <c r="C716" s="355"/>
      <c r="D716" s="373"/>
      <c r="E716" s="373"/>
      <c r="F716" s="373"/>
      <c r="G716" s="373"/>
      <c r="H716" s="373"/>
      <c r="I716" s="373"/>
      <c r="J716" s="373"/>
      <c r="K716" s="373"/>
      <c r="L716" s="373"/>
    </row>
    <row r="717" spans="2:12" x14ac:dyDescent="0.25">
      <c r="B717" s="353"/>
      <c r="C717" s="355"/>
      <c r="D717" s="373"/>
      <c r="E717" s="373"/>
      <c r="F717" s="373"/>
      <c r="G717" s="373"/>
      <c r="H717" s="373"/>
      <c r="I717" s="373"/>
      <c r="J717" s="373"/>
      <c r="K717" s="373"/>
      <c r="L717" s="373"/>
    </row>
    <row r="718" spans="2:12" x14ac:dyDescent="0.25">
      <c r="B718" s="353"/>
      <c r="C718" s="355"/>
      <c r="D718" s="373"/>
      <c r="E718" s="373"/>
      <c r="F718" s="373"/>
      <c r="G718" s="373"/>
      <c r="H718" s="373"/>
      <c r="I718" s="373"/>
      <c r="J718" s="373"/>
      <c r="K718" s="373"/>
      <c r="L718" s="373"/>
    </row>
    <row r="719" spans="2:12" x14ac:dyDescent="0.25">
      <c r="B719" s="353"/>
      <c r="C719" s="355"/>
      <c r="D719" s="373"/>
      <c r="E719" s="373"/>
      <c r="F719" s="373"/>
      <c r="G719" s="373"/>
      <c r="H719" s="373"/>
      <c r="I719" s="373"/>
      <c r="J719" s="373"/>
      <c r="K719" s="373"/>
      <c r="L719" s="373"/>
    </row>
    <row r="720" spans="2:12" x14ac:dyDescent="0.25">
      <c r="B720" s="353"/>
      <c r="C720" s="355"/>
      <c r="D720" s="373"/>
      <c r="E720" s="373"/>
      <c r="F720" s="373"/>
      <c r="G720" s="373"/>
      <c r="H720" s="373"/>
      <c r="I720" s="373"/>
      <c r="J720" s="373"/>
      <c r="K720" s="373"/>
      <c r="L720" s="373"/>
    </row>
    <row r="721" spans="2:12" x14ac:dyDescent="0.25">
      <c r="B721" s="353"/>
      <c r="C721" s="355"/>
      <c r="D721" s="373"/>
      <c r="E721" s="373"/>
      <c r="F721" s="373"/>
      <c r="G721" s="373"/>
      <c r="H721" s="373"/>
      <c r="I721" s="373"/>
      <c r="J721" s="373"/>
      <c r="K721" s="373"/>
      <c r="L721" s="373"/>
    </row>
    <row r="722" spans="2:12" x14ac:dyDescent="0.25">
      <c r="B722" s="353"/>
      <c r="C722" s="355"/>
      <c r="D722" s="373"/>
      <c r="E722" s="373"/>
      <c r="F722" s="373"/>
      <c r="G722" s="373"/>
      <c r="H722" s="373"/>
      <c r="I722" s="373"/>
      <c r="J722" s="373"/>
      <c r="K722" s="373"/>
      <c r="L722" s="373"/>
    </row>
    <row r="723" spans="2:12" x14ac:dyDescent="0.25">
      <c r="B723" s="353"/>
      <c r="C723" s="355"/>
      <c r="D723" s="373"/>
      <c r="E723" s="373"/>
      <c r="F723" s="373"/>
      <c r="G723" s="373"/>
      <c r="H723" s="373"/>
      <c r="I723" s="373"/>
      <c r="J723" s="373"/>
      <c r="K723" s="373"/>
      <c r="L723" s="373"/>
    </row>
    <row r="724" spans="2:12" x14ac:dyDescent="0.25">
      <c r="B724" s="353"/>
      <c r="C724" s="355"/>
      <c r="D724" s="373"/>
      <c r="E724" s="373"/>
      <c r="F724" s="373"/>
      <c r="G724" s="373"/>
      <c r="H724" s="373"/>
      <c r="I724" s="373"/>
      <c r="J724" s="373"/>
      <c r="K724" s="373"/>
      <c r="L724" s="373"/>
    </row>
    <row r="725" spans="2:12" x14ac:dyDescent="0.25">
      <c r="B725" s="353"/>
      <c r="C725" s="355"/>
      <c r="D725" s="373"/>
      <c r="E725" s="373"/>
      <c r="F725" s="373"/>
      <c r="G725" s="373"/>
      <c r="H725" s="373"/>
      <c r="I725" s="373"/>
      <c r="J725" s="373"/>
      <c r="K725" s="373"/>
      <c r="L725" s="373"/>
    </row>
    <row r="726" spans="2:12" x14ac:dyDescent="0.25">
      <c r="B726" s="353"/>
      <c r="C726" s="355"/>
      <c r="D726" s="373"/>
      <c r="E726" s="373"/>
      <c r="F726" s="373"/>
      <c r="G726" s="373"/>
      <c r="H726" s="373"/>
      <c r="I726" s="373"/>
      <c r="J726" s="373"/>
      <c r="K726" s="373"/>
      <c r="L726" s="373"/>
    </row>
    <row r="727" spans="2:12" x14ac:dyDescent="0.25">
      <c r="B727" s="353"/>
      <c r="C727" s="355"/>
      <c r="D727" s="373"/>
      <c r="E727" s="373"/>
      <c r="F727" s="373"/>
      <c r="G727" s="373"/>
      <c r="H727" s="373"/>
      <c r="I727" s="373"/>
      <c r="J727" s="373"/>
      <c r="K727" s="373"/>
      <c r="L727" s="373"/>
    </row>
    <row r="728" spans="2:12" x14ac:dyDescent="0.25">
      <c r="B728" s="353"/>
      <c r="C728" s="355"/>
      <c r="D728" s="373"/>
      <c r="E728" s="373"/>
      <c r="F728" s="373"/>
      <c r="G728" s="373"/>
      <c r="H728" s="373"/>
      <c r="I728" s="373"/>
      <c r="J728" s="373"/>
      <c r="K728" s="373"/>
      <c r="L728" s="373"/>
    </row>
    <row r="729" spans="2:12" x14ac:dyDescent="0.25">
      <c r="B729" s="353"/>
      <c r="C729" s="355"/>
      <c r="D729" s="373"/>
      <c r="E729" s="373"/>
      <c r="F729" s="373"/>
      <c r="G729" s="373"/>
      <c r="H729" s="373"/>
      <c r="I729" s="373"/>
      <c r="J729" s="373"/>
      <c r="K729" s="373"/>
      <c r="L729" s="373"/>
    </row>
    <row r="730" spans="2:12" x14ac:dyDescent="0.25">
      <c r="B730" s="353"/>
      <c r="C730" s="358"/>
      <c r="D730" s="375"/>
      <c r="E730" s="375"/>
      <c r="F730" s="373"/>
      <c r="G730" s="373"/>
      <c r="H730" s="373"/>
      <c r="I730" s="373"/>
      <c r="J730" s="373"/>
      <c r="K730" s="373"/>
      <c r="L730" s="373"/>
    </row>
    <row r="731" spans="2:12" x14ac:dyDescent="0.25">
      <c r="B731" s="353"/>
      <c r="C731" s="358"/>
      <c r="D731" s="375"/>
      <c r="E731" s="375"/>
      <c r="F731" s="373"/>
      <c r="G731" s="373"/>
      <c r="H731" s="373"/>
      <c r="I731" s="373"/>
      <c r="J731" s="373"/>
      <c r="K731" s="373"/>
      <c r="L731" s="373"/>
    </row>
    <row r="732" spans="2:12" x14ac:dyDescent="0.25">
      <c r="B732" s="353"/>
      <c r="C732" s="358"/>
      <c r="D732" s="375"/>
      <c r="E732" s="375"/>
      <c r="F732" s="373"/>
      <c r="G732" s="373"/>
      <c r="H732" s="373"/>
      <c r="I732" s="373"/>
      <c r="J732" s="373"/>
      <c r="K732" s="373"/>
      <c r="L732" s="373"/>
    </row>
    <row r="733" spans="2:12" x14ac:dyDescent="0.25">
      <c r="B733" s="353"/>
      <c r="C733" s="358"/>
      <c r="D733" s="375"/>
      <c r="E733" s="375"/>
      <c r="F733" s="373"/>
      <c r="G733" s="373"/>
      <c r="H733" s="373"/>
      <c r="I733" s="373"/>
      <c r="J733" s="373"/>
      <c r="K733" s="373"/>
      <c r="L733" s="373"/>
    </row>
    <row r="734" spans="2:12" x14ac:dyDescent="0.25">
      <c r="B734" s="353"/>
      <c r="C734" s="358"/>
      <c r="D734" s="375"/>
      <c r="E734" s="375"/>
      <c r="F734" s="373"/>
      <c r="G734" s="373"/>
      <c r="H734" s="373"/>
      <c r="I734" s="373"/>
      <c r="J734" s="373"/>
      <c r="K734" s="373"/>
      <c r="L734" s="373"/>
    </row>
    <row r="735" spans="2:12" x14ac:dyDescent="0.25">
      <c r="B735" s="353"/>
      <c r="C735" s="358"/>
      <c r="D735" s="375"/>
      <c r="E735" s="375"/>
      <c r="F735" s="373"/>
      <c r="G735" s="373"/>
      <c r="H735" s="373"/>
      <c r="I735" s="373"/>
      <c r="J735" s="373"/>
      <c r="K735" s="373"/>
      <c r="L735" s="373"/>
    </row>
    <row r="736" spans="2:12" x14ac:dyDescent="0.25">
      <c r="B736" s="353"/>
      <c r="C736" s="358"/>
      <c r="D736" s="375"/>
      <c r="E736" s="375"/>
      <c r="F736" s="373"/>
      <c r="G736" s="373"/>
      <c r="H736" s="373"/>
      <c r="I736" s="373"/>
      <c r="J736" s="373"/>
      <c r="K736" s="373"/>
      <c r="L736" s="373"/>
    </row>
    <row r="737" spans="2:12" x14ac:dyDescent="0.25">
      <c r="B737" s="353"/>
      <c r="C737" s="358"/>
      <c r="D737" s="375"/>
      <c r="E737" s="375"/>
      <c r="F737" s="373"/>
      <c r="G737" s="373"/>
      <c r="H737" s="373"/>
      <c r="I737" s="373"/>
      <c r="J737" s="373"/>
      <c r="K737" s="373"/>
      <c r="L737" s="373"/>
    </row>
    <row r="738" spans="2:12" x14ac:dyDescent="0.25">
      <c r="B738" s="353"/>
      <c r="C738" s="358"/>
      <c r="D738" s="375"/>
      <c r="E738" s="375"/>
      <c r="F738" s="373"/>
      <c r="G738" s="373"/>
      <c r="H738" s="373"/>
      <c r="I738" s="373"/>
      <c r="J738" s="373"/>
      <c r="K738" s="373"/>
      <c r="L738" s="373"/>
    </row>
    <row r="739" spans="2:12" x14ac:dyDescent="0.25">
      <c r="B739" s="353"/>
      <c r="C739" s="358"/>
      <c r="D739" s="375"/>
      <c r="E739" s="375"/>
      <c r="F739" s="373"/>
      <c r="G739" s="373"/>
      <c r="H739" s="373"/>
      <c r="I739" s="373"/>
      <c r="J739" s="373"/>
      <c r="K739" s="373"/>
      <c r="L739" s="373"/>
    </row>
    <row r="740" spans="2:12" x14ac:dyDescent="0.25">
      <c r="B740" s="353"/>
      <c r="C740" s="358"/>
      <c r="D740" s="375"/>
      <c r="E740" s="375"/>
      <c r="F740" s="373"/>
      <c r="G740" s="373"/>
      <c r="H740" s="373"/>
      <c r="I740" s="373"/>
      <c r="J740" s="373"/>
      <c r="K740" s="373"/>
      <c r="L740" s="373"/>
    </row>
    <row r="741" spans="2:12" x14ac:dyDescent="0.25">
      <c r="B741" s="353"/>
      <c r="C741" s="358"/>
      <c r="D741" s="375"/>
      <c r="E741" s="375"/>
      <c r="F741" s="373"/>
      <c r="G741" s="373"/>
      <c r="H741" s="373"/>
      <c r="I741" s="373"/>
      <c r="J741" s="373"/>
      <c r="K741" s="373"/>
      <c r="L741" s="373"/>
    </row>
    <row r="742" spans="2:12" x14ac:dyDescent="0.25">
      <c r="B742" s="353"/>
      <c r="C742" s="358"/>
      <c r="D742" s="375"/>
      <c r="E742" s="375"/>
      <c r="F742" s="373"/>
      <c r="G742" s="373"/>
      <c r="H742" s="373"/>
      <c r="I742" s="373"/>
      <c r="J742" s="373"/>
      <c r="K742" s="373"/>
      <c r="L742" s="373"/>
    </row>
    <row r="743" spans="2:12" x14ac:dyDescent="0.25">
      <c r="B743" s="353"/>
      <c r="C743" s="358"/>
      <c r="D743" s="375"/>
      <c r="E743" s="375"/>
      <c r="F743" s="373"/>
      <c r="G743" s="373"/>
      <c r="H743" s="373"/>
      <c r="I743" s="373"/>
      <c r="J743" s="373"/>
      <c r="K743" s="373"/>
      <c r="L743" s="373"/>
    </row>
    <row r="744" spans="2:12" x14ac:dyDescent="0.25">
      <c r="B744" s="353"/>
      <c r="C744" s="358"/>
      <c r="D744" s="375"/>
      <c r="E744" s="375"/>
      <c r="F744" s="373"/>
      <c r="G744" s="373"/>
      <c r="H744" s="373"/>
      <c r="I744" s="373"/>
      <c r="J744" s="373"/>
      <c r="K744" s="373"/>
      <c r="L744" s="373"/>
    </row>
    <row r="745" spans="2:12" x14ac:dyDescent="0.25">
      <c r="B745" s="353"/>
      <c r="C745" s="358"/>
      <c r="D745" s="375"/>
      <c r="E745" s="375"/>
      <c r="F745" s="373"/>
      <c r="G745" s="373"/>
      <c r="H745" s="373"/>
      <c r="I745" s="373"/>
      <c r="J745" s="373"/>
      <c r="K745" s="373"/>
      <c r="L745" s="373"/>
    </row>
    <row r="746" spans="2:12" x14ac:dyDescent="0.25">
      <c r="B746" s="353"/>
      <c r="C746" s="358"/>
      <c r="D746" s="375"/>
      <c r="E746" s="375"/>
      <c r="F746" s="373"/>
      <c r="G746" s="373"/>
      <c r="H746" s="373"/>
      <c r="I746" s="373"/>
      <c r="J746" s="373"/>
      <c r="K746" s="373"/>
      <c r="L746" s="373"/>
    </row>
    <row r="747" spans="2:12" x14ac:dyDescent="0.25">
      <c r="B747" s="353"/>
      <c r="C747" s="358"/>
      <c r="D747" s="375"/>
      <c r="E747" s="375"/>
      <c r="F747" s="373"/>
      <c r="G747" s="373"/>
      <c r="H747" s="373"/>
      <c r="I747" s="373"/>
      <c r="J747" s="373"/>
      <c r="K747" s="373"/>
      <c r="L747" s="373"/>
    </row>
    <row r="748" spans="2:12" x14ac:dyDescent="0.25">
      <c r="B748" s="353"/>
      <c r="C748" s="358"/>
      <c r="D748" s="375"/>
      <c r="E748" s="375"/>
      <c r="F748" s="373"/>
      <c r="G748" s="373"/>
      <c r="H748" s="373"/>
      <c r="I748" s="373"/>
      <c r="J748" s="373"/>
      <c r="K748" s="373"/>
      <c r="L748" s="373"/>
    </row>
    <row r="749" spans="2:12" x14ac:dyDescent="0.25">
      <c r="B749" s="353"/>
      <c r="C749" s="358"/>
      <c r="D749" s="375"/>
      <c r="E749" s="375"/>
      <c r="F749" s="373"/>
      <c r="G749" s="373"/>
      <c r="H749" s="373"/>
      <c r="I749" s="373"/>
      <c r="J749" s="373"/>
      <c r="K749" s="373"/>
      <c r="L749" s="373"/>
    </row>
    <row r="750" spans="2:12" x14ac:dyDescent="0.25">
      <c r="B750" s="353"/>
      <c r="C750" s="358"/>
      <c r="D750" s="375"/>
      <c r="E750" s="375"/>
      <c r="F750" s="373"/>
      <c r="G750" s="373"/>
      <c r="H750" s="373"/>
      <c r="I750" s="373"/>
      <c r="J750" s="373"/>
      <c r="K750" s="373"/>
      <c r="L750" s="373"/>
    </row>
    <row r="751" spans="2:12" x14ac:dyDescent="0.25">
      <c r="B751" s="353"/>
      <c r="C751" s="358"/>
      <c r="D751" s="375"/>
      <c r="E751" s="375"/>
      <c r="F751" s="373"/>
      <c r="G751" s="373"/>
      <c r="H751" s="373"/>
      <c r="I751" s="373"/>
      <c r="J751" s="373"/>
      <c r="K751" s="373"/>
      <c r="L751" s="373"/>
    </row>
    <row r="752" spans="2:12" x14ac:dyDescent="0.25">
      <c r="B752" s="353"/>
      <c r="C752" s="358"/>
      <c r="D752" s="375"/>
      <c r="E752" s="375"/>
      <c r="F752" s="373"/>
      <c r="G752" s="373"/>
      <c r="H752" s="373"/>
      <c r="I752" s="373"/>
      <c r="J752" s="373"/>
      <c r="K752" s="373"/>
      <c r="L752" s="373"/>
    </row>
    <row r="753" spans="2:12" x14ac:dyDescent="0.25">
      <c r="B753" s="353"/>
      <c r="C753" s="358"/>
      <c r="D753" s="375"/>
      <c r="E753" s="375"/>
      <c r="F753" s="373"/>
      <c r="G753" s="373"/>
      <c r="H753" s="373"/>
      <c r="I753" s="373"/>
      <c r="J753" s="373"/>
      <c r="K753" s="373"/>
      <c r="L753" s="373"/>
    </row>
    <row r="754" spans="2:12" x14ac:dyDescent="0.25">
      <c r="B754" s="353"/>
      <c r="C754" s="358"/>
      <c r="D754" s="375"/>
      <c r="E754" s="375"/>
      <c r="F754" s="373"/>
      <c r="G754" s="373"/>
      <c r="H754" s="373"/>
      <c r="I754" s="373"/>
      <c r="J754" s="373"/>
      <c r="K754" s="373"/>
      <c r="L754" s="373"/>
    </row>
    <row r="755" spans="2:12" x14ac:dyDescent="0.25">
      <c r="B755" s="353"/>
      <c r="C755" s="358"/>
      <c r="D755" s="375"/>
      <c r="E755" s="375"/>
      <c r="F755" s="373"/>
      <c r="G755" s="373"/>
      <c r="H755" s="373"/>
      <c r="I755" s="373"/>
      <c r="J755" s="373"/>
      <c r="K755" s="373"/>
      <c r="L755" s="373"/>
    </row>
    <row r="756" spans="2:12" x14ac:dyDescent="0.25">
      <c r="B756" s="353"/>
      <c r="C756" s="358"/>
      <c r="D756" s="375"/>
      <c r="E756" s="375"/>
      <c r="F756" s="373"/>
      <c r="G756" s="373"/>
      <c r="H756" s="373"/>
      <c r="I756" s="373"/>
      <c r="J756" s="373"/>
      <c r="K756" s="373"/>
      <c r="L756" s="373"/>
    </row>
    <row r="757" spans="2:12" x14ac:dyDescent="0.25">
      <c r="B757" s="353"/>
      <c r="C757" s="358"/>
      <c r="D757" s="375"/>
      <c r="E757" s="375"/>
      <c r="F757" s="373"/>
      <c r="G757" s="373"/>
      <c r="H757" s="373"/>
      <c r="I757" s="373"/>
      <c r="J757" s="373"/>
      <c r="K757" s="373"/>
      <c r="L757" s="373"/>
    </row>
    <row r="758" spans="2:12" x14ac:dyDescent="0.25">
      <c r="B758" s="353"/>
      <c r="C758" s="358"/>
      <c r="D758" s="375"/>
      <c r="E758" s="375"/>
      <c r="F758" s="373"/>
      <c r="G758" s="373"/>
      <c r="H758" s="373"/>
      <c r="I758" s="373"/>
      <c r="J758" s="373"/>
      <c r="K758" s="373"/>
      <c r="L758" s="373"/>
    </row>
    <row r="759" spans="2:12" x14ac:dyDescent="0.25">
      <c r="B759" s="353"/>
      <c r="C759" s="358"/>
      <c r="D759" s="375"/>
      <c r="E759" s="375"/>
      <c r="F759" s="373"/>
      <c r="G759" s="373"/>
      <c r="H759" s="373"/>
      <c r="I759" s="373"/>
      <c r="J759" s="373"/>
      <c r="K759" s="373"/>
      <c r="L759" s="373"/>
    </row>
    <row r="760" spans="2:12" x14ac:dyDescent="0.25">
      <c r="B760" s="353"/>
      <c r="C760" s="358"/>
      <c r="D760" s="375"/>
      <c r="E760" s="375"/>
      <c r="F760" s="373"/>
      <c r="G760" s="373"/>
      <c r="H760" s="373"/>
      <c r="I760" s="373"/>
      <c r="J760" s="373"/>
      <c r="K760" s="373"/>
      <c r="L760" s="373"/>
    </row>
    <row r="761" spans="2:12" x14ac:dyDescent="0.25">
      <c r="B761" s="353"/>
      <c r="C761" s="358"/>
      <c r="D761" s="375"/>
      <c r="E761" s="375"/>
      <c r="F761" s="373"/>
      <c r="G761" s="373"/>
      <c r="H761" s="373"/>
      <c r="I761" s="373"/>
      <c r="J761" s="373"/>
      <c r="K761" s="373"/>
      <c r="L761" s="373"/>
    </row>
    <row r="762" spans="2:12" x14ac:dyDescent="0.25">
      <c r="B762" s="353"/>
      <c r="C762" s="358"/>
      <c r="D762" s="375"/>
      <c r="E762" s="375"/>
      <c r="F762" s="373"/>
      <c r="G762" s="373"/>
      <c r="H762" s="373"/>
      <c r="I762" s="373"/>
      <c r="J762" s="373"/>
      <c r="K762" s="373"/>
      <c r="L762" s="373"/>
    </row>
    <row r="763" spans="2:12" x14ac:dyDescent="0.25">
      <c r="B763" s="353"/>
      <c r="C763" s="358"/>
      <c r="D763" s="375"/>
      <c r="E763" s="375"/>
      <c r="F763" s="373"/>
      <c r="G763" s="373"/>
      <c r="H763" s="373"/>
      <c r="I763" s="373"/>
      <c r="J763" s="373"/>
      <c r="K763" s="373"/>
      <c r="L763" s="373"/>
    </row>
    <row r="764" spans="2:12" x14ac:dyDescent="0.25">
      <c r="B764" s="353"/>
      <c r="C764" s="358"/>
      <c r="D764" s="375"/>
      <c r="E764" s="375"/>
      <c r="F764" s="373"/>
      <c r="G764" s="373"/>
      <c r="H764" s="373"/>
      <c r="I764" s="373"/>
      <c r="J764" s="373"/>
      <c r="K764" s="373"/>
      <c r="L764" s="373"/>
    </row>
    <row r="765" spans="2:12" x14ac:dyDescent="0.25">
      <c r="B765" s="353"/>
      <c r="C765" s="358"/>
      <c r="D765" s="375"/>
      <c r="E765" s="375"/>
      <c r="F765" s="373"/>
      <c r="G765" s="373"/>
      <c r="H765" s="373"/>
      <c r="I765" s="373"/>
      <c r="J765" s="373"/>
      <c r="K765" s="373"/>
      <c r="L765" s="373"/>
    </row>
    <row r="766" spans="2:12" x14ac:dyDescent="0.25">
      <c r="B766" s="353"/>
      <c r="C766" s="358"/>
      <c r="D766" s="375"/>
      <c r="E766" s="375"/>
      <c r="F766" s="373"/>
      <c r="G766" s="373"/>
      <c r="H766" s="373"/>
      <c r="I766" s="373"/>
      <c r="J766" s="373"/>
      <c r="K766" s="373"/>
      <c r="L766" s="373"/>
    </row>
    <row r="767" spans="2:12" x14ac:dyDescent="0.25">
      <c r="B767" s="353"/>
      <c r="C767" s="358"/>
      <c r="D767" s="375"/>
      <c r="E767" s="375"/>
      <c r="F767" s="373"/>
      <c r="G767" s="373"/>
      <c r="H767" s="373"/>
      <c r="I767" s="373"/>
      <c r="J767" s="373"/>
      <c r="K767" s="373"/>
      <c r="L767" s="373"/>
    </row>
    <row r="768" spans="2:12" x14ac:dyDescent="0.25">
      <c r="B768" s="353"/>
      <c r="C768" s="358"/>
      <c r="D768" s="375"/>
      <c r="E768" s="375"/>
      <c r="F768" s="373"/>
      <c r="G768" s="373"/>
      <c r="H768" s="373"/>
      <c r="I768" s="373"/>
      <c r="J768" s="373"/>
      <c r="K768" s="373"/>
      <c r="L768" s="373"/>
    </row>
    <row r="769" spans="2:12" x14ac:dyDescent="0.25">
      <c r="B769" s="353"/>
      <c r="C769" s="358"/>
      <c r="D769" s="375"/>
      <c r="E769" s="375"/>
      <c r="F769" s="373"/>
      <c r="G769" s="373"/>
      <c r="H769" s="373"/>
      <c r="I769" s="373"/>
      <c r="J769" s="373"/>
      <c r="K769" s="373"/>
      <c r="L769" s="373"/>
    </row>
    <row r="770" spans="2:12" x14ac:dyDescent="0.25">
      <c r="B770" s="353"/>
      <c r="C770" s="358"/>
      <c r="D770" s="375"/>
      <c r="E770" s="375"/>
      <c r="F770" s="373"/>
      <c r="G770" s="373"/>
      <c r="H770" s="373"/>
      <c r="I770" s="373"/>
      <c r="J770" s="373"/>
      <c r="K770" s="373"/>
      <c r="L770" s="373"/>
    </row>
    <row r="771" spans="2:12" x14ac:dyDescent="0.25">
      <c r="B771" s="353"/>
      <c r="C771" s="358"/>
      <c r="D771" s="375"/>
      <c r="E771" s="375"/>
      <c r="F771" s="373"/>
      <c r="G771" s="373"/>
      <c r="H771" s="373"/>
      <c r="I771" s="373"/>
      <c r="J771" s="373"/>
      <c r="K771" s="373"/>
      <c r="L771" s="373"/>
    </row>
    <row r="772" spans="2:12" x14ac:dyDescent="0.25">
      <c r="B772" s="353"/>
      <c r="C772" s="358"/>
      <c r="D772" s="375"/>
      <c r="E772" s="375"/>
      <c r="F772" s="373"/>
      <c r="G772" s="373"/>
      <c r="H772" s="373"/>
      <c r="I772" s="373"/>
      <c r="J772" s="373"/>
      <c r="K772" s="373"/>
      <c r="L772" s="373"/>
    </row>
    <row r="773" spans="2:12" x14ac:dyDescent="0.25">
      <c r="B773" s="353"/>
      <c r="C773" s="358"/>
      <c r="D773" s="375"/>
      <c r="E773" s="375"/>
      <c r="F773" s="373"/>
      <c r="G773" s="373"/>
      <c r="H773" s="373"/>
      <c r="I773" s="373"/>
      <c r="J773" s="373"/>
      <c r="K773" s="373"/>
      <c r="L773" s="373"/>
    </row>
    <row r="774" spans="2:12" x14ac:dyDescent="0.25">
      <c r="B774" s="353"/>
      <c r="C774" s="358"/>
      <c r="D774" s="375"/>
      <c r="E774" s="375"/>
      <c r="F774" s="373"/>
      <c r="G774" s="373"/>
      <c r="H774" s="373"/>
      <c r="I774" s="373"/>
      <c r="J774" s="373"/>
      <c r="K774" s="373"/>
      <c r="L774" s="373"/>
    </row>
  </sheetData>
  <mergeCells count="1">
    <mergeCell ref="B5:L5"/>
  </mergeCells>
  <printOptions horizontalCentered="1"/>
  <pageMargins left="0.31496062992125984" right="0.15748031496062992" top="0.70866141732283472" bottom="0.47244094488188981" header="0.31496062992125984" footer="0.11811023622047245"/>
  <pageSetup paperSize="9" scale="66" fitToHeight="5" orientation="portrait" useFirstPageNumber="1" r:id="rId1"/>
  <headerFooter differentFirst="1">
    <oddHeader xml:space="preserve">&amp;C&amp;9C/58/7
Annex I / Annexe I / Anlage I / Anexo I
page &amp;P / Seite &amp;P / página &amp;P </oddHeader>
    <firstHeader>&amp;C&amp;9C/58/7
ANNEX I / ANNEXE I / ANLAGE I / ANEXO I</firstHeader>
  </headerFooter>
  <rowBreaks count="4" manualBreakCount="4">
    <brk id="99" min="1" max="12" man="1"/>
    <brk id="201" min="1" max="12" man="1"/>
    <brk id="305" min="1" max="12" man="1"/>
    <brk id="409"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E521"/>
  <sheetViews>
    <sheetView showGridLines="0" tabSelected="1" view="pageBreakPreview" zoomScaleNormal="115" zoomScaleSheetLayoutView="100" workbookViewId="0">
      <pane xSplit="1" ySplit="7" topLeftCell="B144" activePane="bottomRight" state="frozen"/>
      <selection pane="topRight" activeCell="B1" sqref="B1"/>
      <selection pane="bottomLeft" activeCell="A8" sqref="A8"/>
      <selection pane="bottomRight" activeCell="C1" sqref="C1"/>
    </sheetView>
  </sheetViews>
  <sheetFormatPr defaultColWidth="4.33203125" defaultRowHeight="12.75" customHeight="1" x14ac:dyDescent="0.25"/>
  <cols>
    <col min="1" max="1" width="2.6640625" style="2" bestFit="1" customWidth="1"/>
    <col min="2" max="2" width="3.88671875" style="57" customWidth="1"/>
    <col min="3" max="3" width="34.5546875" style="57" customWidth="1"/>
    <col min="4" max="4" width="3.33203125" style="48" bestFit="1" customWidth="1"/>
    <col min="5" max="5" width="3" style="48" bestFit="1" customWidth="1"/>
    <col min="6" max="6" width="3.44140625" style="48" customWidth="1"/>
    <col min="7" max="8" width="3.109375" style="48" hidden="1" customWidth="1"/>
    <col min="9" max="9" width="2.88671875" style="48" bestFit="1" customWidth="1"/>
    <col min="10" max="10" width="2.6640625" style="48" customWidth="1"/>
    <col min="11" max="11" width="3.109375" style="48" customWidth="1"/>
    <col min="12" max="13" width="2.6640625" style="48" customWidth="1"/>
    <col min="14" max="14" width="3.33203125" style="48" bestFit="1" customWidth="1"/>
    <col min="15" max="15" width="3.33203125" style="48" customWidth="1"/>
    <col min="16" max="16" width="2.44140625" style="48" customWidth="1"/>
    <col min="17" max="17" width="3.109375" style="48" bestFit="1" customWidth="1"/>
    <col min="18" max="18" width="2.6640625" style="48" customWidth="1"/>
    <col min="19" max="19" width="2.5546875" style="48" customWidth="1"/>
    <col min="20" max="20" width="2.6640625" style="48" customWidth="1"/>
    <col min="21" max="21" width="3.33203125" style="48" customWidth="1"/>
    <col min="22" max="22" width="2.6640625" style="48" customWidth="1"/>
    <col min="23" max="23" width="3.109375" style="48" hidden="1" customWidth="1"/>
    <col min="24" max="24" width="2.88671875" style="48" bestFit="1" customWidth="1"/>
    <col min="25" max="25" width="2.6640625" style="48" hidden="1" customWidth="1"/>
    <col min="26" max="26" width="3" style="48" hidden="1" customWidth="1"/>
    <col min="27" max="27" width="3.33203125" style="48" customWidth="1"/>
    <col min="28" max="28" width="2.6640625" style="48" bestFit="1" customWidth="1"/>
    <col min="29" max="29" width="3.6640625" style="48" customWidth="1"/>
    <col min="30" max="30" width="3.5546875" style="48" customWidth="1"/>
    <col min="31" max="31" width="3" style="48" customWidth="1"/>
    <col min="32" max="32" width="3.109375" style="48" hidden="1" customWidth="1"/>
    <col min="33" max="33" width="2.6640625" style="48" hidden="1" customWidth="1"/>
    <col min="34" max="34" width="2.6640625" style="48" customWidth="1"/>
    <col min="35" max="35" width="2.5546875" style="48" bestFit="1" customWidth="1"/>
    <col min="36" max="36" width="3.109375" style="48" customWidth="1"/>
    <col min="37" max="37" width="2.33203125" style="48" bestFit="1" customWidth="1"/>
    <col min="38" max="38" width="3.109375" style="48" customWidth="1"/>
    <col min="39" max="39" width="2.6640625" style="48" bestFit="1" customWidth="1"/>
    <col min="40" max="40" width="3.33203125" style="48" customWidth="1"/>
    <col min="41" max="41" width="2.6640625" style="48" customWidth="1"/>
    <col min="42" max="42" width="3.33203125" style="48" hidden="1" customWidth="1"/>
    <col min="43" max="43" width="3.109375" style="48" bestFit="1" customWidth="1"/>
    <col min="44" max="44" width="2.6640625" style="48" hidden="1" customWidth="1"/>
    <col min="45" max="45" width="3.109375" style="48" bestFit="1" customWidth="1"/>
    <col min="46" max="46" width="2.6640625" style="48" customWidth="1"/>
    <col min="47" max="47" width="3.33203125" style="48" hidden="1" customWidth="1"/>
    <col min="48" max="48" width="3" style="48" hidden="1" customWidth="1"/>
    <col min="49" max="49" width="3.109375" style="48" hidden="1" customWidth="1"/>
    <col min="50" max="50" width="2.6640625" style="48" customWidth="1"/>
    <col min="51" max="51" width="2.33203125" style="48" customWidth="1"/>
    <col min="52" max="52" width="4.6640625" style="48" customWidth="1"/>
    <col min="53" max="53" width="2.88671875" style="48" customWidth="1"/>
    <col min="54" max="54" width="3.44140625" style="48" bestFit="1" customWidth="1"/>
    <col min="55" max="55" width="3.33203125" style="48" hidden="1" customWidth="1"/>
    <col min="56" max="56" width="3" style="48" hidden="1" customWidth="1"/>
    <col min="57" max="57" width="2.88671875" style="48" customWidth="1"/>
    <col min="58" max="58" width="2.6640625" style="48" bestFit="1" customWidth="1"/>
    <col min="59" max="61" width="2.6640625" style="48" customWidth="1"/>
    <col min="62" max="62" width="3.33203125" style="48" bestFit="1" customWidth="1"/>
    <col min="63" max="64" width="2.6640625" style="48" customWidth="1"/>
    <col min="65" max="65" width="2.6640625" style="48" hidden="1" customWidth="1"/>
    <col min="66" max="66" width="2.33203125" style="48" bestFit="1" customWidth="1"/>
    <col min="67" max="67" width="3" style="48" bestFit="1" customWidth="1"/>
    <col min="68" max="69" width="2.88671875" style="48" bestFit="1" customWidth="1"/>
    <col min="70" max="70" width="2.6640625" style="48" bestFit="1" customWidth="1"/>
    <col min="71" max="71" width="2.88671875" style="48" bestFit="1" customWidth="1"/>
    <col min="72" max="72" width="3.109375" style="48" bestFit="1" customWidth="1"/>
    <col min="73" max="73" width="4.88671875" style="48" bestFit="1" customWidth="1"/>
    <col min="74" max="74" width="2.6640625" style="48" customWidth="1"/>
    <col min="75" max="75" width="2.6640625" style="48" hidden="1" customWidth="1"/>
    <col min="76" max="76" width="3.109375" style="48" hidden="1" customWidth="1"/>
    <col min="77" max="77" width="3.109375" style="48" customWidth="1"/>
    <col min="78" max="78" width="2.6640625" style="48" customWidth="1"/>
    <col min="79" max="79" width="5.44140625" style="48" customWidth="1"/>
    <col min="80" max="80" width="1.109375" style="48" customWidth="1"/>
    <col min="81" max="81" width="5.6640625" style="58" customWidth="1"/>
    <col min="82" max="82" width="6.6640625" customWidth="1"/>
    <col min="83" max="83" width="8.6640625" customWidth="1"/>
    <col min="84" max="84" width="9.6640625" customWidth="1"/>
    <col min="85" max="91" width="3" customWidth="1"/>
  </cols>
  <sheetData>
    <row r="1" spans="1:81" s="182" customFormat="1" ht="17.100000000000001" customHeight="1" x14ac:dyDescent="0.25">
      <c r="A1" s="5"/>
      <c r="B1" s="6" t="s">
        <v>334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181"/>
    </row>
    <row r="2" spans="1:81" s="182" customFormat="1" ht="17.100000000000001" customHeight="1" x14ac:dyDescent="0.25">
      <c r="A2" s="8"/>
      <c r="B2" s="6" t="s">
        <v>333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181"/>
    </row>
    <row r="3" spans="1:81" s="182" customFormat="1" ht="17.100000000000001" customHeight="1" x14ac:dyDescent="0.25">
      <c r="A3" s="8"/>
      <c r="B3" s="6" t="s">
        <v>335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181"/>
    </row>
    <row r="4" spans="1:81" s="182" customFormat="1" ht="17.100000000000001" customHeight="1" x14ac:dyDescent="0.25">
      <c r="A4" s="8"/>
      <c r="B4" s="6" t="s">
        <v>336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181"/>
    </row>
    <row r="5" spans="1:81" s="182" customFormat="1" ht="10.199999999999999" customHeight="1" x14ac:dyDescent="0.25">
      <c r="A5" s="8"/>
      <c r="B5" s="183"/>
      <c r="C5" s="184"/>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196"/>
      <c r="CC5" s="185"/>
    </row>
    <row r="6" spans="1:81" ht="13.2" x14ac:dyDescent="0.25">
      <c r="A6" s="64"/>
      <c r="B6" s="9" t="s">
        <v>193</v>
      </c>
      <c r="C6" s="10"/>
      <c r="D6" s="132" t="s">
        <v>337</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201"/>
      <c r="CC6" s="12"/>
    </row>
    <row r="7" spans="1:81" ht="11.25" customHeight="1" x14ac:dyDescent="0.25">
      <c r="A7" s="65"/>
      <c r="B7" s="13" t="s">
        <v>194</v>
      </c>
      <c r="C7" s="14"/>
      <c r="D7" s="15" t="s">
        <v>9</v>
      </c>
      <c r="E7" s="16" t="s">
        <v>11</v>
      </c>
      <c r="F7" s="16" t="s">
        <v>13</v>
      </c>
      <c r="G7" s="16" t="s">
        <v>15</v>
      </c>
      <c r="H7" s="16" t="s">
        <v>17</v>
      </c>
      <c r="I7" s="16" t="s">
        <v>20</v>
      </c>
      <c r="J7" s="16" t="s">
        <v>22</v>
      </c>
      <c r="K7" s="16" t="s">
        <v>24</v>
      </c>
      <c r="L7" s="16" t="s">
        <v>28</v>
      </c>
      <c r="M7" s="16" t="s">
        <v>30</v>
      </c>
      <c r="N7" s="16" t="s">
        <v>32</v>
      </c>
      <c r="O7" s="16" t="s">
        <v>34</v>
      </c>
      <c r="P7" s="16" t="s">
        <v>36</v>
      </c>
      <c r="Q7" s="16" t="s">
        <v>38</v>
      </c>
      <c r="R7" s="16" t="s">
        <v>40</v>
      </c>
      <c r="S7" s="16" t="s">
        <v>44</v>
      </c>
      <c r="T7" s="16" t="s">
        <v>46</v>
      </c>
      <c r="U7" s="16" t="s">
        <v>49</v>
      </c>
      <c r="V7" s="16" t="s">
        <v>51</v>
      </c>
      <c r="W7" s="16" t="s">
        <v>53</v>
      </c>
      <c r="X7" s="16" t="s">
        <v>56</v>
      </c>
      <c r="Y7" s="16" t="s">
        <v>58</v>
      </c>
      <c r="Z7" s="16" t="s">
        <v>60</v>
      </c>
      <c r="AA7" s="16" t="s">
        <v>62</v>
      </c>
      <c r="AB7" s="16" t="s">
        <v>65</v>
      </c>
      <c r="AC7" s="16" t="s">
        <v>67</v>
      </c>
      <c r="AD7" s="16" t="s">
        <v>69</v>
      </c>
      <c r="AE7" s="16" t="s">
        <v>72</v>
      </c>
      <c r="AF7" s="16" t="s">
        <v>195</v>
      </c>
      <c r="AG7" s="16" t="s">
        <v>75</v>
      </c>
      <c r="AH7" s="16" t="s">
        <v>77</v>
      </c>
      <c r="AI7" s="16" t="s">
        <v>79</v>
      </c>
      <c r="AJ7" s="16" t="s">
        <v>81</v>
      </c>
      <c r="AK7" s="16" t="s">
        <v>83</v>
      </c>
      <c r="AL7" s="16" t="s">
        <v>85</v>
      </c>
      <c r="AM7" s="16" t="s">
        <v>87</v>
      </c>
      <c r="AN7" s="16" t="s">
        <v>89</v>
      </c>
      <c r="AO7" s="16" t="s">
        <v>91</v>
      </c>
      <c r="AP7" s="16" t="s">
        <v>93</v>
      </c>
      <c r="AQ7" s="16" t="s">
        <v>95</v>
      </c>
      <c r="AR7" s="16" t="s">
        <v>98</v>
      </c>
      <c r="AS7" s="16" t="s">
        <v>100</v>
      </c>
      <c r="AT7" s="16" t="s">
        <v>102</v>
      </c>
      <c r="AU7" s="16" t="s">
        <v>104</v>
      </c>
      <c r="AV7" s="16" t="s">
        <v>107</v>
      </c>
      <c r="AW7" s="16" t="s">
        <v>109</v>
      </c>
      <c r="AX7" s="16" t="s">
        <v>112</v>
      </c>
      <c r="AY7" s="16" t="s">
        <v>114</v>
      </c>
      <c r="AZ7" s="16" t="s">
        <v>116</v>
      </c>
      <c r="BA7" s="16" t="s">
        <v>117</v>
      </c>
      <c r="BB7" s="16" t="s">
        <v>119</v>
      </c>
      <c r="BC7" s="16" t="s">
        <v>127</v>
      </c>
      <c r="BD7" s="16" t="s">
        <v>129</v>
      </c>
      <c r="BE7" s="16" t="s">
        <v>131</v>
      </c>
      <c r="BF7" s="16" t="s">
        <v>133</v>
      </c>
      <c r="BG7" s="16" t="s">
        <v>135</v>
      </c>
      <c r="BH7" s="16" t="s">
        <v>137</v>
      </c>
      <c r="BI7" s="16" t="s">
        <v>142</v>
      </c>
      <c r="BJ7" s="16" t="s">
        <v>144</v>
      </c>
      <c r="BK7" s="16" t="s">
        <v>146</v>
      </c>
      <c r="BL7" s="16" t="s">
        <v>149</v>
      </c>
      <c r="BM7" s="16" t="s">
        <v>151</v>
      </c>
      <c r="BN7" s="16" t="s">
        <v>153</v>
      </c>
      <c r="BO7" s="16" t="s">
        <v>155</v>
      </c>
      <c r="BP7" s="16" t="s">
        <v>157</v>
      </c>
      <c r="BQ7" s="16" t="s">
        <v>159</v>
      </c>
      <c r="BR7" s="16" t="s">
        <v>161</v>
      </c>
      <c r="BS7" s="16" t="s">
        <v>164</v>
      </c>
      <c r="BT7" s="16" t="s">
        <v>169</v>
      </c>
      <c r="BU7" s="16" t="s">
        <v>196</v>
      </c>
      <c r="BV7" s="16" t="s">
        <v>175</v>
      </c>
      <c r="BW7" s="16" t="s">
        <v>177</v>
      </c>
      <c r="BX7" s="16" t="s">
        <v>179</v>
      </c>
      <c r="BY7" s="16" t="s">
        <v>184</v>
      </c>
      <c r="BZ7" s="16" t="s">
        <v>186</v>
      </c>
      <c r="CA7" s="202" t="s">
        <v>191</v>
      </c>
      <c r="CB7" s="492"/>
      <c r="CC7" s="491" t="s">
        <v>197</v>
      </c>
    </row>
    <row r="8" spans="1:81" ht="7.5" customHeight="1" x14ac:dyDescent="0.25">
      <c r="A8" s="66"/>
      <c r="B8" s="141"/>
      <c r="C8" s="129"/>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t="s">
        <v>198</v>
      </c>
      <c r="BY8" s="130"/>
      <c r="BZ8" s="130"/>
      <c r="CA8" s="130"/>
      <c r="CB8" s="493"/>
      <c r="CC8" s="131"/>
    </row>
    <row r="9" spans="1:81" ht="15.6" customHeight="1" x14ac:dyDescent="0.25">
      <c r="A9" s="67">
        <v>1</v>
      </c>
      <c r="B9" s="135" t="s">
        <v>7</v>
      </c>
      <c r="C9" s="36" t="s">
        <v>199</v>
      </c>
      <c r="D9" s="127"/>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203"/>
      <c r="CB9" s="494"/>
      <c r="CC9" s="477">
        <v>0</v>
      </c>
    </row>
    <row r="10" spans="1:81" ht="15.6" customHeight="1" x14ac:dyDescent="0.25">
      <c r="A10" s="68"/>
      <c r="B10" s="149"/>
      <c r="C10" s="148"/>
      <c r="D10" s="146"/>
      <c r="E10" s="147"/>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4"/>
      <c r="CB10" s="495"/>
      <c r="CC10" s="478">
        <v>0</v>
      </c>
    </row>
    <row r="11" spans="1:81" ht="15.6" customHeight="1" x14ac:dyDescent="0.25">
      <c r="A11" s="69">
        <v>2</v>
      </c>
      <c r="B11" s="135" t="s">
        <v>9</v>
      </c>
      <c r="C11" s="36" t="s">
        <v>10</v>
      </c>
      <c r="D11" s="21"/>
      <c r="E11" s="18"/>
      <c r="F11" s="18">
        <v>1</v>
      </c>
      <c r="G11" s="18"/>
      <c r="H11" s="18"/>
      <c r="I11" s="18"/>
      <c r="J11" s="18"/>
      <c r="K11" s="18"/>
      <c r="L11" s="18">
        <v>4</v>
      </c>
      <c r="M11" s="18"/>
      <c r="N11" s="18">
        <v>1</v>
      </c>
      <c r="O11" s="18"/>
      <c r="P11" s="18"/>
      <c r="Q11" s="18"/>
      <c r="R11" s="18"/>
      <c r="S11" s="18"/>
      <c r="T11" s="18"/>
      <c r="U11" s="18">
        <v>1</v>
      </c>
      <c r="V11" s="18"/>
      <c r="W11" s="18"/>
      <c r="X11" s="18"/>
      <c r="Y11" s="18"/>
      <c r="Z11" s="18"/>
      <c r="AA11" s="18">
        <v>15</v>
      </c>
      <c r="AB11" s="18"/>
      <c r="AC11" s="18">
        <v>7</v>
      </c>
      <c r="AD11" s="18">
        <v>1</v>
      </c>
      <c r="AE11" s="18"/>
      <c r="AF11" s="18"/>
      <c r="AG11" s="18"/>
      <c r="AH11" s="18"/>
      <c r="AI11" s="18"/>
      <c r="AJ11" s="18"/>
      <c r="AK11" s="18"/>
      <c r="AL11" s="18">
        <v>2</v>
      </c>
      <c r="AM11" s="18"/>
      <c r="AN11" s="18"/>
      <c r="AO11" s="18"/>
      <c r="AP11" s="18"/>
      <c r="AQ11" s="18"/>
      <c r="AR11" s="18"/>
      <c r="AS11" s="18"/>
      <c r="AT11" s="18"/>
      <c r="AU11" s="18"/>
      <c r="AV11" s="18"/>
      <c r="AW11" s="18"/>
      <c r="AX11" s="18"/>
      <c r="AY11" s="18"/>
      <c r="AZ11" s="18">
        <v>9</v>
      </c>
      <c r="BA11" s="18"/>
      <c r="BB11" s="18"/>
      <c r="BC11" s="18"/>
      <c r="BD11" s="18"/>
      <c r="BE11" s="18"/>
      <c r="BF11" s="18">
        <v>2</v>
      </c>
      <c r="BG11" s="18">
        <v>1</v>
      </c>
      <c r="BH11" s="18">
        <v>1</v>
      </c>
      <c r="BI11" s="18"/>
      <c r="BJ11" s="18"/>
      <c r="BK11" s="18"/>
      <c r="BL11" s="18"/>
      <c r="BM11" s="18"/>
      <c r="BN11" s="18"/>
      <c r="BO11" s="18"/>
      <c r="BP11" s="18"/>
      <c r="BQ11" s="18"/>
      <c r="BR11" s="18"/>
      <c r="BS11" s="18"/>
      <c r="BT11" s="18"/>
      <c r="BU11" s="18">
        <v>42</v>
      </c>
      <c r="BV11" s="18"/>
      <c r="BW11" s="18"/>
      <c r="BX11" s="18"/>
      <c r="BY11" s="18"/>
      <c r="BZ11" s="18"/>
      <c r="CA11" s="205"/>
      <c r="CB11" s="496"/>
      <c r="CC11" s="479">
        <f t="shared" ref="CC11:CC42" si="0">SUM(D11:CA11)</f>
        <v>87</v>
      </c>
    </row>
    <row r="12" spans="1:81" ht="15.6" customHeight="1" x14ac:dyDescent="0.25">
      <c r="A12" s="68"/>
      <c r="B12" s="149"/>
      <c r="C12" s="148"/>
      <c r="D12" s="22"/>
      <c r="E12" s="23"/>
      <c r="F12" s="23">
        <v>5</v>
      </c>
      <c r="G12" s="23"/>
      <c r="H12" s="23"/>
      <c r="I12" s="23"/>
      <c r="J12" s="23"/>
      <c r="K12" s="23"/>
      <c r="L12" s="23">
        <v>3</v>
      </c>
      <c r="M12" s="23"/>
      <c r="N12" s="23"/>
      <c r="O12" s="23"/>
      <c r="P12" s="23"/>
      <c r="Q12" s="23"/>
      <c r="R12" s="23"/>
      <c r="S12" s="23"/>
      <c r="T12" s="23"/>
      <c r="U12" s="23">
        <v>1</v>
      </c>
      <c r="V12" s="23"/>
      <c r="W12" s="23"/>
      <c r="X12" s="23"/>
      <c r="Y12" s="23"/>
      <c r="Z12" s="23"/>
      <c r="AA12" s="23"/>
      <c r="AB12" s="23"/>
      <c r="AC12" s="23">
        <v>5</v>
      </c>
      <c r="AD12" s="23"/>
      <c r="AE12" s="23"/>
      <c r="AF12" s="23"/>
      <c r="AG12" s="23"/>
      <c r="AH12" s="23"/>
      <c r="AI12" s="23"/>
      <c r="AJ12" s="23"/>
      <c r="AK12" s="23"/>
      <c r="AL12" s="23">
        <v>6</v>
      </c>
      <c r="AM12" s="23"/>
      <c r="AN12" s="23"/>
      <c r="AO12" s="23"/>
      <c r="AP12" s="23"/>
      <c r="AQ12" s="23"/>
      <c r="AR12" s="23"/>
      <c r="AS12" s="23"/>
      <c r="AT12" s="23"/>
      <c r="AU12" s="23"/>
      <c r="AV12" s="23"/>
      <c r="AW12" s="23"/>
      <c r="AX12" s="23"/>
      <c r="AY12" s="23"/>
      <c r="AZ12" s="23">
        <v>3</v>
      </c>
      <c r="BA12" s="23"/>
      <c r="BB12" s="23">
        <v>1</v>
      </c>
      <c r="BC12" s="23"/>
      <c r="BD12" s="23"/>
      <c r="BE12" s="23"/>
      <c r="BF12" s="23"/>
      <c r="BG12" s="23"/>
      <c r="BH12" s="23"/>
      <c r="BI12" s="23"/>
      <c r="BJ12" s="23"/>
      <c r="BK12" s="23"/>
      <c r="BL12" s="23"/>
      <c r="BM12" s="23"/>
      <c r="BN12" s="23"/>
      <c r="BO12" s="23"/>
      <c r="BP12" s="23"/>
      <c r="BQ12" s="23"/>
      <c r="BR12" s="23"/>
      <c r="BS12" s="23"/>
      <c r="BT12" s="23"/>
      <c r="BU12" s="23">
        <v>3</v>
      </c>
      <c r="BV12" s="23"/>
      <c r="BW12" s="23"/>
      <c r="BX12" s="23"/>
      <c r="BY12" s="23"/>
      <c r="BZ12" s="23">
        <v>2</v>
      </c>
      <c r="CA12" s="206">
        <v>1</v>
      </c>
      <c r="CB12" s="497"/>
      <c r="CC12" s="478">
        <f t="shared" si="0"/>
        <v>30</v>
      </c>
    </row>
    <row r="13" spans="1:81" ht="15.6" customHeight="1" x14ac:dyDescent="0.25">
      <c r="A13" s="67">
        <v>3</v>
      </c>
      <c r="B13" s="136" t="s">
        <v>11</v>
      </c>
      <c r="C13" s="17" t="s">
        <v>12</v>
      </c>
      <c r="D13" s="24"/>
      <c r="E13" s="21"/>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205"/>
      <c r="CB13" s="496"/>
      <c r="CC13" s="479">
        <f t="shared" si="0"/>
        <v>0</v>
      </c>
    </row>
    <row r="14" spans="1:81" ht="15.6" customHeight="1" x14ac:dyDescent="0.25">
      <c r="A14" s="68"/>
      <c r="B14" s="149"/>
      <c r="C14" s="148"/>
      <c r="D14" s="19"/>
      <c r="E14" s="22"/>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06"/>
      <c r="CB14" s="497"/>
      <c r="CC14" s="478">
        <f t="shared" si="0"/>
        <v>0</v>
      </c>
    </row>
    <row r="15" spans="1:81" ht="15.6" customHeight="1" x14ac:dyDescent="0.25">
      <c r="A15" s="67">
        <v>4</v>
      </c>
      <c r="B15" s="136" t="s">
        <v>13</v>
      </c>
      <c r="C15" s="17" t="s">
        <v>14</v>
      </c>
      <c r="D15" s="24"/>
      <c r="E15" s="18"/>
      <c r="F15" s="25"/>
      <c r="G15" s="26"/>
      <c r="H15" s="26"/>
      <c r="I15" s="26">
        <v>1</v>
      </c>
      <c r="J15" s="26"/>
      <c r="K15" s="26"/>
      <c r="L15" s="18">
        <v>1</v>
      </c>
      <c r="M15" s="18"/>
      <c r="N15" s="18">
        <v>6</v>
      </c>
      <c r="O15" s="18">
        <v>17</v>
      </c>
      <c r="P15" s="18"/>
      <c r="Q15" s="18"/>
      <c r="R15" s="18"/>
      <c r="S15" s="18"/>
      <c r="T15" s="18"/>
      <c r="U15" s="18">
        <v>3</v>
      </c>
      <c r="V15" s="18">
        <v>8</v>
      </c>
      <c r="W15" s="18"/>
      <c r="X15" s="18"/>
      <c r="Y15" s="18"/>
      <c r="Z15" s="18"/>
      <c r="AA15" s="18">
        <v>5</v>
      </c>
      <c r="AB15" s="18"/>
      <c r="AC15" s="18">
        <v>11</v>
      </c>
      <c r="AD15" s="18">
        <v>8</v>
      </c>
      <c r="AE15" s="18"/>
      <c r="AF15" s="18"/>
      <c r="AG15" s="18"/>
      <c r="AH15" s="18"/>
      <c r="AI15" s="18">
        <v>1</v>
      </c>
      <c r="AJ15" s="18"/>
      <c r="AK15" s="18"/>
      <c r="AL15" s="18">
        <v>1</v>
      </c>
      <c r="AM15" s="18"/>
      <c r="AN15" s="18">
        <v>1</v>
      </c>
      <c r="AO15" s="18"/>
      <c r="AP15" s="18"/>
      <c r="AQ15" s="18">
        <v>1</v>
      </c>
      <c r="AR15" s="18"/>
      <c r="AS15" s="18"/>
      <c r="AT15" s="18"/>
      <c r="AU15" s="18"/>
      <c r="AV15" s="18"/>
      <c r="AW15" s="18"/>
      <c r="AX15" s="18"/>
      <c r="AY15" s="18"/>
      <c r="AZ15" s="18">
        <v>31</v>
      </c>
      <c r="BA15" s="18"/>
      <c r="BB15" s="18">
        <v>7</v>
      </c>
      <c r="BC15" s="18"/>
      <c r="BD15" s="18"/>
      <c r="BE15" s="18"/>
      <c r="BF15" s="18"/>
      <c r="BG15" s="18"/>
      <c r="BH15" s="18"/>
      <c r="BI15" s="18"/>
      <c r="BJ15" s="18"/>
      <c r="BK15" s="18"/>
      <c r="BL15" s="18"/>
      <c r="BM15" s="18"/>
      <c r="BN15" s="18"/>
      <c r="BO15" s="18"/>
      <c r="BP15" s="18"/>
      <c r="BQ15" s="18"/>
      <c r="BR15" s="18"/>
      <c r="BS15" s="18"/>
      <c r="BT15" s="18"/>
      <c r="BU15" s="18">
        <v>38</v>
      </c>
      <c r="BV15" s="18"/>
      <c r="BW15" s="18"/>
      <c r="BX15" s="18"/>
      <c r="BY15" s="18"/>
      <c r="BZ15" s="18">
        <v>2</v>
      </c>
      <c r="CA15" s="205">
        <v>22</v>
      </c>
      <c r="CB15" s="496"/>
      <c r="CC15" s="479">
        <f t="shared" si="0"/>
        <v>164</v>
      </c>
    </row>
    <row r="16" spans="1:81" ht="15.6" customHeight="1" x14ac:dyDescent="0.25">
      <c r="A16" s="68"/>
      <c r="B16" s="149"/>
      <c r="C16" s="148"/>
      <c r="D16" s="19"/>
      <c r="E16" s="23"/>
      <c r="F16" s="27"/>
      <c r="G16" s="28"/>
      <c r="H16" s="28"/>
      <c r="I16" s="28"/>
      <c r="J16" s="28"/>
      <c r="K16" s="28"/>
      <c r="L16" s="23"/>
      <c r="M16" s="23"/>
      <c r="N16" s="23">
        <v>1</v>
      </c>
      <c r="O16" s="23">
        <v>13</v>
      </c>
      <c r="P16" s="23"/>
      <c r="Q16" s="23"/>
      <c r="R16" s="23"/>
      <c r="S16" s="23"/>
      <c r="T16" s="23">
        <v>2</v>
      </c>
      <c r="U16" s="23">
        <v>18</v>
      </c>
      <c r="V16" s="23"/>
      <c r="W16" s="23"/>
      <c r="X16" s="23"/>
      <c r="Y16" s="23"/>
      <c r="Z16" s="23"/>
      <c r="AA16" s="23">
        <v>2</v>
      </c>
      <c r="AB16" s="23"/>
      <c r="AC16" s="23">
        <v>7</v>
      </c>
      <c r="AD16" s="23">
        <v>18</v>
      </c>
      <c r="AE16" s="23"/>
      <c r="AF16" s="23"/>
      <c r="AG16" s="23"/>
      <c r="AH16" s="23"/>
      <c r="AI16" s="23">
        <v>5</v>
      </c>
      <c r="AJ16" s="23"/>
      <c r="AK16" s="23"/>
      <c r="AL16" s="23"/>
      <c r="AM16" s="23"/>
      <c r="AN16" s="23">
        <v>3</v>
      </c>
      <c r="AO16" s="23"/>
      <c r="AP16" s="23"/>
      <c r="AQ16" s="23">
        <v>2</v>
      </c>
      <c r="AR16" s="23"/>
      <c r="AS16" s="23"/>
      <c r="AT16" s="23"/>
      <c r="AU16" s="23"/>
      <c r="AV16" s="23"/>
      <c r="AW16" s="23"/>
      <c r="AX16" s="23"/>
      <c r="AY16" s="23"/>
      <c r="AZ16" s="23">
        <v>22</v>
      </c>
      <c r="BA16" s="23"/>
      <c r="BB16" s="23">
        <v>16</v>
      </c>
      <c r="BC16" s="23"/>
      <c r="BD16" s="23"/>
      <c r="BE16" s="23"/>
      <c r="BF16" s="23"/>
      <c r="BG16" s="23"/>
      <c r="BH16" s="23"/>
      <c r="BI16" s="23"/>
      <c r="BJ16" s="23"/>
      <c r="BK16" s="23"/>
      <c r="BL16" s="23"/>
      <c r="BM16" s="23"/>
      <c r="BN16" s="23"/>
      <c r="BO16" s="23"/>
      <c r="BP16" s="23"/>
      <c r="BQ16" s="23"/>
      <c r="BR16" s="23"/>
      <c r="BS16" s="23"/>
      <c r="BT16" s="23"/>
      <c r="BU16" s="23">
        <v>22</v>
      </c>
      <c r="BV16" s="23"/>
      <c r="BW16" s="23"/>
      <c r="BX16" s="23"/>
      <c r="BY16" s="23"/>
      <c r="BZ16" s="23">
        <v>3</v>
      </c>
      <c r="CA16" s="206">
        <v>1</v>
      </c>
      <c r="CB16" s="497"/>
      <c r="CC16" s="478">
        <f t="shared" si="0"/>
        <v>135</v>
      </c>
    </row>
    <row r="17" spans="1:81" ht="15.6" customHeight="1" x14ac:dyDescent="0.25">
      <c r="A17" s="67">
        <v>5</v>
      </c>
      <c r="B17" s="136" t="s">
        <v>15</v>
      </c>
      <c r="C17" s="17" t="s">
        <v>200</v>
      </c>
      <c r="D17" s="24"/>
      <c r="E17" s="18"/>
      <c r="F17" s="18"/>
      <c r="G17" s="25"/>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205"/>
      <c r="CB17" s="494"/>
      <c r="CC17" s="477">
        <v>0</v>
      </c>
    </row>
    <row r="18" spans="1:81" ht="15.6" customHeight="1" x14ac:dyDescent="0.25">
      <c r="A18" s="68"/>
      <c r="B18" s="149"/>
      <c r="C18" s="148" t="s">
        <v>201</v>
      </c>
      <c r="D18" s="19"/>
      <c r="E18" s="23"/>
      <c r="F18" s="23"/>
      <c r="G18" s="27"/>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06"/>
      <c r="CB18" s="497"/>
      <c r="CC18" s="478">
        <v>0</v>
      </c>
    </row>
    <row r="19" spans="1:81" ht="15.6" customHeight="1" x14ac:dyDescent="0.25">
      <c r="A19" s="67">
        <v>6</v>
      </c>
      <c r="B19" s="136" t="s">
        <v>17</v>
      </c>
      <c r="C19" s="17" t="s">
        <v>202</v>
      </c>
      <c r="D19" s="24"/>
      <c r="E19" s="18"/>
      <c r="F19" s="18"/>
      <c r="G19" s="18"/>
      <c r="H19" s="25"/>
      <c r="I19" s="18"/>
      <c r="J19" s="18"/>
      <c r="K19" s="18"/>
      <c r="L19" s="26"/>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205"/>
      <c r="CB19" s="496"/>
      <c r="CC19" s="479">
        <f t="shared" si="0"/>
        <v>0</v>
      </c>
    </row>
    <row r="20" spans="1:81" ht="15.6" customHeight="1" x14ac:dyDescent="0.25">
      <c r="A20" s="68"/>
      <c r="B20" s="149"/>
      <c r="C20" s="148" t="s">
        <v>19</v>
      </c>
      <c r="D20" s="19"/>
      <c r="E20" s="23"/>
      <c r="F20" s="23"/>
      <c r="G20" s="23"/>
      <c r="H20" s="27"/>
      <c r="I20" s="23"/>
      <c r="J20" s="23"/>
      <c r="K20" s="23"/>
      <c r="L20" s="28"/>
      <c r="M20" s="23"/>
      <c r="N20" s="23"/>
      <c r="O20" s="23"/>
      <c r="P20" s="23"/>
      <c r="Q20" s="28"/>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06"/>
      <c r="CB20" s="497"/>
      <c r="CC20" s="478">
        <f t="shared" si="0"/>
        <v>0</v>
      </c>
    </row>
    <row r="21" spans="1:81" ht="15.6" customHeight="1" x14ac:dyDescent="0.25">
      <c r="A21" s="67">
        <v>7</v>
      </c>
      <c r="B21" s="136" t="s">
        <v>20</v>
      </c>
      <c r="C21" s="17" t="s">
        <v>21</v>
      </c>
      <c r="D21" s="24"/>
      <c r="E21" s="18"/>
      <c r="F21" s="18"/>
      <c r="G21" s="33"/>
      <c r="H21" s="33"/>
      <c r="I21" s="29"/>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205"/>
      <c r="CB21" s="496"/>
      <c r="CC21" s="479">
        <f t="shared" si="0"/>
        <v>0</v>
      </c>
    </row>
    <row r="22" spans="1:81" ht="15.6" customHeight="1" x14ac:dyDescent="0.25">
      <c r="A22" s="68"/>
      <c r="B22" s="149"/>
      <c r="C22" s="148"/>
      <c r="D22" s="19"/>
      <c r="E22" s="23"/>
      <c r="F22" s="23"/>
      <c r="G22" s="30"/>
      <c r="H22" s="30"/>
      <c r="I22" s="31"/>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06"/>
      <c r="CB22" s="497"/>
      <c r="CC22" s="478">
        <f t="shared" si="0"/>
        <v>0</v>
      </c>
    </row>
    <row r="23" spans="1:81" ht="15.6" customHeight="1" x14ac:dyDescent="0.25">
      <c r="A23" s="67">
        <v>8</v>
      </c>
      <c r="B23" s="136" t="s">
        <v>22</v>
      </c>
      <c r="C23" s="17" t="s">
        <v>23</v>
      </c>
      <c r="D23" s="24"/>
      <c r="E23" s="18"/>
      <c r="F23" s="18"/>
      <c r="G23" s="18"/>
      <c r="H23" s="18"/>
      <c r="I23" s="18"/>
      <c r="J23" s="29"/>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205"/>
      <c r="CB23" s="496"/>
      <c r="CC23" s="479">
        <f t="shared" si="0"/>
        <v>0</v>
      </c>
    </row>
    <row r="24" spans="1:81" ht="15.6" customHeight="1" x14ac:dyDescent="0.25">
      <c r="A24" s="68"/>
      <c r="B24" s="149"/>
      <c r="C24" s="148"/>
      <c r="D24" s="19"/>
      <c r="E24" s="23"/>
      <c r="F24" s="23"/>
      <c r="G24" s="23"/>
      <c r="H24" s="23"/>
      <c r="I24" s="23"/>
      <c r="J24" s="31"/>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06"/>
      <c r="CB24" s="497"/>
      <c r="CC24" s="478">
        <f t="shared" si="0"/>
        <v>0</v>
      </c>
    </row>
    <row r="25" spans="1:81" ht="15.6" customHeight="1" x14ac:dyDescent="0.25">
      <c r="A25" s="67">
        <v>9</v>
      </c>
      <c r="B25" s="136" t="s">
        <v>24</v>
      </c>
      <c r="C25" s="17" t="s">
        <v>203</v>
      </c>
      <c r="D25" s="77">
        <v>1</v>
      </c>
      <c r="E25" s="78"/>
      <c r="F25" s="78"/>
      <c r="G25" s="78"/>
      <c r="H25" s="78"/>
      <c r="I25" s="78"/>
      <c r="J25" s="78"/>
      <c r="K25" s="79"/>
      <c r="L25" s="78">
        <v>2</v>
      </c>
      <c r="M25" s="78"/>
      <c r="N25" s="78"/>
      <c r="O25" s="78"/>
      <c r="P25" s="78"/>
      <c r="Q25" s="78"/>
      <c r="R25" s="78"/>
      <c r="S25" s="78"/>
      <c r="T25" s="78"/>
      <c r="U25" s="78"/>
      <c r="V25" s="78"/>
      <c r="W25" s="78"/>
      <c r="X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v>1</v>
      </c>
      <c r="BI25" s="78"/>
      <c r="BJ25" s="78"/>
      <c r="BM25" s="78"/>
      <c r="BN25" s="78"/>
      <c r="BO25" s="78"/>
      <c r="BP25" s="78"/>
      <c r="BQ25" s="78"/>
      <c r="BR25" s="78"/>
      <c r="BS25" s="78"/>
      <c r="BT25" s="78"/>
      <c r="BU25" s="78"/>
      <c r="BV25" s="78"/>
      <c r="BW25" s="78"/>
      <c r="BX25" s="78"/>
      <c r="BY25" s="78"/>
      <c r="BZ25" s="78"/>
      <c r="CA25" s="207"/>
      <c r="CB25" s="498"/>
      <c r="CC25" s="479">
        <f t="shared" si="0"/>
        <v>4</v>
      </c>
    </row>
    <row r="26" spans="1:81" ht="15.6" customHeight="1" x14ac:dyDescent="0.25">
      <c r="A26" s="68"/>
      <c r="B26" s="149"/>
      <c r="C26" s="148" t="s">
        <v>204</v>
      </c>
      <c r="D26" s="81">
        <v>1</v>
      </c>
      <c r="E26" s="82"/>
      <c r="F26" s="82"/>
      <c r="G26" s="82"/>
      <c r="H26" s="82"/>
      <c r="I26" s="82"/>
      <c r="J26" s="82"/>
      <c r="K26" s="83"/>
      <c r="L26" s="82">
        <v>2</v>
      </c>
      <c r="M26" s="82"/>
      <c r="N26" s="82"/>
      <c r="O26" s="82"/>
      <c r="P26" s="82"/>
      <c r="Q26" s="84"/>
      <c r="R26" s="82"/>
      <c r="S26" s="82"/>
      <c r="T26" s="82"/>
      <c r="U26" s="82"/>
      <c r="V26" s="82"/>
      <c r="W26" s="82"/>
      <c r="X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v>1</v>
      </c>
      <c r="BI26" s="82"/>
      <c r="BJ26" s="82"/>
      <c r="BM26" s="82"/>
      <c r="BN26" s="82"/>
      <c r="BO26" s="82"/>
      <c r="BP26" s="82"/>
      <c r="BQ26" s="82"/>
      <c r="BR26" s="82"/>
      <c r="BS26" s="82"/>
      <c r="BT26" s="82"/>
      <c r="BU26" s="82"/>
      <c r="BV26" s="82"/>
      <c r="BW26" s="82"/>
      <c r="BX26" s="82"/>
      <c r="BY26" s="82"/>
      <c r="BZ26" s="82"/>
      <c r="CA26" s="208"/>
      <c r="CB26" s="499"/>
      <c r="CC26" s="478">
        <f t="shared" si="0"/>
        <v>4</v>
      </c>
    </row>
    <row r="27" spans="1:81" ht="15.6" customHeight="1" x14ac:dyDescent="0.25">
      <c r="A27" s="67">
        <v>10</v>
      </c>
      <c r="B27" s="136" t="s">
        <v>28</v>
      </c>
      <c r="C27" s="17" t="s">
        <v>29</v>
      </c>
      <c r="D27" s="77">
        <v>1</v>
      </c>
      <c r="E27" s="78"/>
      <c r="F27" s="78">
        <v>9</v>
      </c>
      <c r="G27" s="78"/>
      <c r="H27" s="78"/>
      <c r="I27" s="78">
        <v>2</v>
      </c>
      <c r="J27" s="78"/>
      <c r="K27" s="85"/>
      <c r="L27" s="79"/>
      <c r="M27" s="80"/>
      <c r="N27" s="78"/>
      <c r="O27" s="78">
        <v>8</v>
      </c>
      <c r="P27" s="78"/>
      <c r="Q27" s="78"/>
      <c r="R27" s="78"/>
      <c r="S27" s="78"/>
      <c r="T27" s="78"/>
      <c r="U27" s="78">
        <v>2</v>
      </c>
      <c r="V27" s="78"/>
      <c r="W27" s="78"/>
      <c r="X27" s="78"/>
      <c r="Y27" s="78"/>
      <c r="Z27" s="78"/>
      <c r="AA27" s="78">
        <v>5</v>
      </c>
      <c r="AB27" s="78"/>
      <c r="AC27" s="78"/>
      <c r="AD27" s="78"/>
      <c r="AE27" s="78"/>
      <c r="AF27" s="78"/>
      <c r="AG27" s="78"/>
      <c r="AH27" s="78"/>
      <c r="AI27" s="78">
        <v>2</v>
      </c>
      <c r="AJ27" s="78">
        <v>6</v>
      </c>
      <c r="AK27" s="78"/>
      <c r="AL27" s="78"/>
      <c r="AM27" s="78"/>
      <c r="AN27" s="78">
        <v>2</v>
      </c>
      <c r="AO27" s="78"/>
      <c r="AP27" s="78"/>
      <c r="AQ27" s="78"/>
      <c r="AR27" s="78"/>
      <c r="AS27" s="78"/>
      <c r="AT27" s="78"/>
      <c r="AU27" s="78"/>
      <c r="AV27" s="78"/>
      <c r="AW27" s="78"/>
      <c r="AX27" s="78"/>
      <c r="AY27" s="78"/>
      <c r="AZ27" s="78">
        <v>41</v>
      </c>
      <c r="BA27" s="78"/>
      <c r="BB27" s="78">
        <v>1</v>
      </c>
      <c r="BC27" s="78"/>
      <c r="BD27" s="78"/>
      <c r="BE27" s="78"/>
      <c r="BF27" s="78"/>
      <c r="BG27" s="78"/>
      <c r="BH27" s="78"/>
      <c r="BI27" s="78"/>
      <c r="BJ27" s="78"/>
      <c r="BK27" s="78"/>
      <c r="BL27" s="78"/>
      <c r="BM27" s="78"/>
      <c r="BN27" s="78"/>
      <c r="BO27" s="78"/>
      <c r="BP27" s="78"/>
      <c r="BQ27" s="78"/>
      <c r="BR27" s="78"/>
      <c r="BS27" s="78"/>
      <c r="BT27" s="78"/>
      <c r="BU27" s="78">
        <v>37</v>
      </c>
      <c r="BV27" s="78">
        <v>1</v>
      </c>
      <c r="BW27" s="78"/>
      <c r="BX27" s="78"/>
      <c r="BY27" s="78"/>
      <c r="BZ27" s="78"/>
      <c r="CA27" s="207"/>
      <c r="CB27" s="498"/>
      <c r="CC27" s="479">
        <f t="shared" si="0"/>
        <v>117</v>
      </c>
    </row>
    <row r="28" spans="1:81" ht="15.6" customHeight="1" x14ac:dyDescent="0.25">
      <c r="A28" s="68"/>
      <c r="B28" s="149"/>
      <c r="C28" s="148"/>
      <c r="D28" s="81">
        <v>4</v>
      </c>
      <c r="E28" s="82"/>
      <c r="F28" s="82"/>
      <c r="G28" s="82"/>
      <c r="H28" s="82"/>
      <c r="I28" s="82"/>
      <c r="J28" s="82"/>
      <c r="K28" s="86"/>
      <c r="L28" s="83"/>
      <c r="M28" s="84"/>
      <c r="N28" s="82"/>
      <c r="O28" s="82"/>
      <c r="P28" s="82"/>
      <c r="Q28" s="82"/>
      <c r="R28" s="82"/>
      <c r="S28" s="82"/>
      <c r="T28" s="82"/>
      <c r="U28" s="82">
        <v>1</v>
      </c>
      <c r="V28" s="82"/>
      <c r="W28" s="82"/>
      <c r="X28" s="82"/>
      <c r="Y28" s="82"/>
      <c r="Z28" s="82"/>
      <c r="AA28" s="82">
        <v>2</v>
      </c>
      <c r="AB28" s="82"/>
      <c r="AC28" s="82">
        <v>2</v>
      </c>
      <c r="AD28" s="82"/>
      <c r="AE28" s="82"/>
      <c r="AF28" s="82"/>
      <c r="AG28" s="82"/>
      <c r="AH28" s="82"/>
      <c r="AI28" s="82"/>
      <c r="AJ28" s="82">
        <v>3</v>
      </c>
      <c r="AK28" s="82"/>
      <c r="AL28" s="82">
        <v>1</v>
      </c>
      <c r="AM28" s="82"/>
      <c r="AN28" s="82"/>
      <c r="AO28" s="82"/>
      <c r="AP28" s="82"/>
      <c r="AQ28" s="82"/>
      <c r="AR28" s="82"/>
      <c r="AS28" s="82"/>
      <c r="AT28" s="82"/>
      <c r="AU28" s="82"/>
      <c r="AV28" s="82"/>
      <c r="AW28" s="82"/>
      <c r="AX28" s="82"/>
      <c r="AY28" s="82"/>
      <c r="AZ28" s="82">
        <v>26</v>
      </c>
      <c r="BA28" s="82"/>
      <c r="BB28" s="82">
        <v>1</v>
      </c>
      <c r="BC28" s="82"/>
      <c r="BD28" s="82"/>
      <c r="BE28" s="82"/>
      <c r="BF28" s="82"/>
      <c r="BG28" s="82"/>
      <c r="BH28" s="82"/>
      <c r="BI28" s="82"/>
      <c r="BJ28" s="82"/>
      <c r="BK28" s="82"/>
      <c r="BL28" s="82"/>
      <c r="BM28" s="82"/>
      <c r="BN28" s="82"/>
      <c r="BO28" s="82"/>
      <c r="BP28" s="82"/>
      <c r="BQ28" s="82"/>
      <c r="BR28" s="82"/>
      <c r="BS28" s="82"/>
      <c r="BT28" s="82"/>
      <c r="BU28" s="82">
        <v>7</v>
      </c>
      <c r="BV28" s="82"/>
      <c r="BW28" s="82"/>
      <c r="BX28" s="82"/>
      <c r="BY28" s="82"/>
      <c r="BZ28" s="82">
        <v>1</v>
      </c>
      <c r="CA28" s="208"/>
      <c r="CB28" s="499"/>
      <c r="CC28" s="478">
        <f t="shared" si="0"/>
        <v>48</v>
      </c>
    </row>
    <row r="29" spans="1:81" ht="15.6" customHeight="1" x14ac:dyDescent="0.25">
      <c r="A29" s="67">
        <v>11</v>
      </c>
      <c r="B29" s="136" t="s">
        <v>30</v>
      </c>
      <c r="C29" s="17" t="s">
        <v>31</v>
      </c>
      <c r="D29" s="77"/>
      <c r="E29" s="78"/>
      <c r="F29" s="78"/>
      <c r="G29" s="78"/>
      <c r="H29" s="78"/>
      <c r="I29" s="78"/>
      <c r="J29" s="78"/>
      <c r="K29" s="78"/>
      <c r="L29" s="78"/>
      <c r="M29" s="79"/>
      <c r="N29" s="80"/>
      <c r="O29" s="78"/>
      <c r="P29" s="78"/>
      <c r="Q29" s="78"/>
      <c r="R29" s="78"/>
      <c r="S29" s="78"/>
      <c r="T29" s="78"/>
      <c r="U29" s="78">
        <v>6</v>
      </c>
      <c r="V29" s="78"/>
      <c r="W29" s="78"/>
      <c r="X29" s="78"/>
      <c r="Y29" s="78"/>
      <c r="Z29" s="78"/>
      <c r="AA29" s="78"/>
      <c r="AB29" s="78"/>
      <c r="AC29" s="78">
        <v>4</v>
      </c>
      <c r="AD29" s="78"/>
      <c r="AE29" s="78"/>
      <c r="AF29" s="78"/>
      <c r="AG29" s="78"/>
      <c r="AH29" s="78"/>
      <c r="AI29" s="78"/>
      <c r="AJ29" s="78"/>
      <c r="AK29" s="78"/>
      <c r="AL29" s="78"/>
      <c r="AM29" s="78"/>
      <c r="AN29" s="78"/>
      <c r="AO29" s="78"/>
      <c r="AP29" s="78"/>
      <c r="AQ29" s="78"/>
      <c r="AR29" s="78"/>
      <c r="AS29" s="78"/>
      <c r="AT29" s="78"/>
      <c r="AU29" s="78"/>
      <c r="AV29" s="78"/>
      <c r="AW29" s="78"/>
      <c r="AX29" s="78"/>
      <c r="AY29" s="78"/>
      <c r="AZ29" s="78">
        <v>1</v>
      </c>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207"/>
      <c r="CB29" s="498"/>
      <c r="CC29" s="479">
        <f t="shared" si="0"/>
        <v>11</v>
      </c>
    </row>
    <row r="30" spans="1:81" ht="15.6" customHeight="1" x14ac:dyDescent="0.25">
      <c r="A30" s="68"/>
      <c r="B30" s="149"/>
      <c r="C30" s="148"/>
      <c r="D30" s="81"/>
      <c r="E30" s="82"/>
      <c r="F30" s="82">
        <v>3</v>
      </c>
      <c r="G30" s="82"/>
      <c r="H30" s="82"/>
      <c r="I30" s="82"/>
      <c r="J30" s="82"/>
      <c r="K30" s="82"/>
      <c r="L30" s="82"/>
      <c r="M30" s="83"/>
      <c r="N30" s="84"/>
      <c r="O30" s="82"/>
      <c r="P30" s="82"/>
      <c r="Q30" s="82"/>
      <c r="R30" s="82"/>
      <c r="S30" s="82"/>
      <c r="T30" s="82"/>
      <c r="U30" s="82">
        <v>5</v>
      </c>
      <c r="V30" s="82"/>
      <c r="W30" s="82"/>
      <c r="X30" s="82"/>
      <c r="Y30" s="82"/>
      <c r="Z30" s="82"/>
      <c r="AA30" s="82"/>
      <c r="AB30" s="82"/>
      <c r="AC30" s="82">
        <v>3</v>
      </c>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v>1</v>
      </c>
      <c r="BG30" s="82"/>
      <c r="BH30" s="82"/>
      <c r="BI30" s="82"/>
      <c r="BJ30" s="82"/>
      <c r="BK30" s="82"/>
      <c r="BL30" s="82"/>
      <c r="BM30" s="82"/>
      <c r="BN30" s="82"/>
      <c r="BO30" s="82"/>
      <c r="BP30" s="82"/>
      <c r="BQ30" s="82"/>
      <c r="BR30" s="82"/>
      <c r="BS30" s="82"/>
      <c r="BT30" s="82"/>
      <c r="BU30" s="82"/>
      <c r="BV30" s="82"/>
      <c r="BW30" s="82"/>
      <c r="BX30" s="82"/>
      <c r="BY30" s="82"/>
      <c r="BZ30" s="82"/>
      <c r="CA30" s="208"/>
      <c r="CB30" s="499"/>
      <c r="CC30" s="478">
        <f t="shared" si="0"/>
        <v>12</v>
      </c>
    </row>
    <row r="31" spans="1:81" ht="15.6" customHeight="1" x14ac:dyDescent="0.25">
      <c r="A31" s="67">
        <v>12</v>
      </c>
      <c r="B31" s="136" t="s">
        <v>32</v>
      </c>
      <c r="C31" s="32" t="s">
        <v>33</v>
      </c>
      <c r="D31" s="77"/>
      <c r="E31" s="78">
        <v>2</v>
      </c>
      <c r="F31" s="78"/>
      <c r="G31" s="78"/>
      <c r="H31" s="78"/>
      <c r="I31" s="78">
        <v>2</v>
      </c>
      <c r="J31" s="78"/>
      <c r="K31" s="78"/>
      <c r="L31" s="80"/>
      <c r="M31" s="78"/>
      <c r="N31" s="87"/>
      <c r="O31" s="78">
        <v>14</v>
      </c>
      <c r="P31" s="78"/>
      <c r="Q31" s="78"/>
      <c r="R31" s="78"/>
      <c r="S31" s="78"/>
      <c r="T31" s="78">
        <v>1</v>
      </c>
      <c r="U31" s="78">
        <v>22</v>
      </c>
      <c r="V31" s="78"/>
      <c r="W31" s="78"/>
      <c r="X31" s="78"/>
      <c r="Y31" s="78"/>
      <c r="Z31" s="78"/>
      <c r="AA31" s="78">
        <v>2</v>
      </c>
      <c r="AB31" s="78"/>
      <c r="AC31" s="78">
        <v>9</v>
      </c>
      <c r="AD31" s="78">
        <v>4</v>
      </c>
      <c r="AE31" s="78"/>
      <c r="AF31" s="78"/>
      <c r="AG31" s="78"/>
      <c r="AH31" s="78"/>
      <c r="AI31" s="78"/>
      <c r="AJ31" s="78">
        <v>2</v>
      </c>
      <c r="AK31" s="78"/>
      <c r="AL31" s="78">
        <v>4</v>
      </c>
      <c r="AM31" s="78"/>
      <c r="AN31" s="78">
        <v>22</v>
      </c>
      <c r="AO31" s="78"/>
      <c r="AP31" s="78"/>
      <c r="AQ31" s="78"/>
      <c r="AR31" s="78"/>
      <c r="AS31" s="78"/>
      <c r="AT31" s="78"/>
      <c r="AU31" s="78"/>
      <c r="AV31" s="78"/>
      <c r="AW31" s="78"/>
      <c r="AX31" s="78"/>
      <c r="AY31" s="78"/>
      <c r="AZ31" s="78">
        <v>54</v>
      </c>
      <c r="BA31" s="78"/>
      <c r="BB31" s="78"/>
      <c r="BC31" s="78"/>
      <c r="BD31" s="78"/>
      <c r="BE31" s="78"/>
      <c r="BF31" s="78">
        <v>1</v>
      </c>
      <c r="BG31" s="78"/>
      <c r="BH31" s="78"/>
      <c r="BI31" s="78"/>
      <c r="BJ31" s="78"/>
      <c r="BK31" s="78"/>
      <c r="BL31" s="78"/>
      <c r="BM31" s="78"/>
      <c r="BN31" s="78"/>
      <c r="BO31" s="78"/>
      <c r="BP31" s="78"/>
      <c r="BQ31" s="78"/>
      <c r="BR31" s="78"/>
      <c r="BS31" s="78"/>
      <c r="BT31" s="78"/>
      <c r="BU31" s="78">
        <v>164</v>
      </c>
      <c r="BV31" s="78"/>
      <c r="BW31" s="78"/>
      <c r="BX31" s="78"/>
      <c r="BY31" s="78"/>
      <c r="BZ31" s="78"/>
      <c r="CA31" s="207"/>
      <c r="CB31" s="498"/>
      <c r="CC31" s="479">
        <f t="shared" si="0"/>
        <v>303</v>
      </c>
    </row>
    <row r="32" spans="1:81" ht="15.6" customHeight="1" x14ac:dyDescent="0.25">
      <c r="A32" s="68"/>
      <c r="B32" s="149"/>
      <c r="C32" s="148"/>
      <c r="D32" s="81"/>
      <c r="E32" s="82">
        <v>5</v>
      </c>
      <c r="F32" s="82">
        <v>1</v>
      </c>
      <c r="G32" s="82"/>
      <c r="H32" s="82"/>
      <c r="I32" s="82"/>
      <c r="J32" s="82"/>
      <c r="K32" s="82"/>
      <c r="L32" s="84"/>
      <c r="M32" s="82"/>
      <c r="N32" s="88"/>
      <c r="O32" s="82">
        <v>17</v>
      </c>
      <c r="P32" s="82"/>
      <c r="Q32" s="84"/>
      <c r="R32" s="82"/>
      <c r="S32" s="82"/>
      <c r="T32" s="82"/>
      <c r="U32" s="82">
        <v>17</v>
      </c>
      <c r="V32" s="82"/>
      <c r="W32" s="82"/>
      <c r="X32" s="82"/>
      <c r="Y32" s="82"/>
      <c r="Z32" s="82"/>
      <c r="AA32" s="82">
        <v>2</v>
      </c>
      <c r="AB32" s="82"/>
      <c r="AC32" s="82">
        <v>1</v>
      </c>
      <c r="AD32" s="82">
        <v>3</v>
      </c>
      <c r="AE32" s="82"/>
      <c r="AF32" s="82"/>
      <c r="AG32" s="82"/>
      <c r="AH32" s="82"/>
      <c r="AI32" s="82">
        <v>1</v>
      </c>
      <c r="AJ32" s="82">
        <v>1</v>
      </c>
      <c r="AK32" s="82"/>
      <c r="AL32" s="82">
        <v>4</v>
      </c>
      <c r="AM32" s="82"/>
      <c r="AN32" s="82">
        <v>23</v>
      </c>
      <c r="AO32" s="82"/>
      <c r="AP32" s="82"/>
      <c r="AQ32" s="82">
        <v>1</v>
      </c>
      <c r="AR32" s="82"/>
      <c r="AS32" s="82"/>
      <c r="AT32" s="82"/>
      <c r="AU32" s="82"/>
      <c r="AV32" s="82"/>
      <c r="AW32" s="82"/>
      <c r="AX32" s="82"/>
      <c r="AY32" s="82"/>
      <c r="AZ32" s="82">
        <v>35</v>
      </c>
      <c r="BA32" s="82">
        <v>1</v>
      </c>
      <c r="BB32" s="82">
        <v>3</v>
      </c>
      <c r="BC32" s="82"/>
      <c r="BD32" s="82"/>
      <c r="BE32" s="82"/>
      <c r="BF32" s="82"/>
      <c r="BG32" s="82"/>
      <c r="BH32" s="82"/>
      <c r="BI32" s="82"/>
      <c r="BJ32" s="82"/>
      <c r="BK32" s="82"/>
      <c r="BL32" s="82">
        <v>2</v>
      </c>
      <c r="BM32" s="82"/>
      <c r="BN32" s="82"/>
      <c r="BO32" s="82"/>
      <c r="BP32" s="82"/>
      <c r="BQ32" s="82"/>
      <c r="BR32" s="82"/>
      <c r="BS32" s="82"/>
      <c r="BT32" s="82"/>
      <c r="BU32" s="82">
        <v>78</v>
      </c>
      <c r="BV32" s="82"/>
      <c r="BW32" s="82"/>
      <c r="BX32" s="82"/>
      <c r="BY32" s="82"/>
      <c r="BZ32" s="82">
        <v>1</v>
      </c>
      <c r="CA32" s="208"/>
      <c r="CB32" s="499"/>
      <c r="CC32" s="478">
        <f t="shared" si="0"/>
        <v>196</v>
      </c>
    </row>
    <row r="33" spans="1:81" ht="15.6" customHeight="1" x14ac:dyDescent="0.25">
      <c r="A33" s="67">
        <v>13</v>
      </c>
      <c r="B33" s="136" t="s">
        <v>34</v>
      </c>
      <c r="C33" s="17" t="s">
        <v>35</v>
      </c>
      <c r="D33" s="77"/>
      <c r="E33" s="78"/>
      <c r="F33" s="78"/>
      <c r="G33" s="78"/>
      <c r="H33" s="78"/>
      <c r="I33" s="78"/>
      <c r="J33" s="78"/>
      <c r="K33" s="78">
        <v>1</v>
      </c>
      <c r="L33" s="78"/>
      <c r="M33" s="78"/>
      <c r="N33" s="78">
        <v>6</v>
      </c>
      <c r="O33" s="79"/>
      <c r="P33" s="80"/>
      <c r="Q33" s="78"/>
      <c r="R33" s="78"/>
      <c r="S33" s="78"/>
      <c r="T33" s="78"/>
      <c r="U33" s="78">
        <v>9</v>
      </c>
      <c r="V33" s="78"/>
      <c r="W33" s="78"/>
      <c r="X33" s="78"/>
      <c r="Y33" s="78"/>
      <c r="Z33" s="78"/>
      <c r="AA33" s="78">
        <v>1</v>
      </c>
      <c r="AB33" s="78"/>
      <c r="AC33" s="78">
        <v>5</v>
      </c>
      <c r="AD33" s="78">
        <v>2</v>
      </c>
      <c r="AE33" s="78"/>
      <c r="AF33" s="78"/>
      <c r="AG33" s="78"/>
      <c r="AH33" s="78"/>
      <c r="AI33" s="78"/>
      <c r="AJ33" s="78"/>
      <c r="AK33" s="78"/>
      <c r="AL33" s="78">
        <v>3</v>
      </c>
      <c r="AM33" s="78"/>
      <c r="AN33" s="78">
        <v>1</v>
      </c>
      <c r="AO33" s="78"/>
      <c r="AP33" s="78"/>
      <c r="AQ33" s="78"/>
      <c r="AR33" s="78"/>
      <c r="AS33" s="78"/>
      <c r="AT33" s="78"/>
      <c r="AU33" s="78"/>
      <c r="AV33" s="78"/>
      <c r="AW33" s="78"/>
      <c r="AX33" s="78"/>
      <c r="AY33" s="78"/>
      <c r="AZ33" s="78">
        <v>16</v>
      </c>
      <c r="BA33" s="78"/>
      <c r="BB33" s="78">
        <v>3</v>
      </c>
      <c r="BC33" s="78"/>
      <c r="BD33" s="78"/>
      <c r="BE33" s="78"/>
      <c r="BF33" s="78"/>
      <c r="BG33" s="78"/>
      <c r="BH33" s="78"/>
      <c r="BI33" s="78"/>
      <c r="BJ33" s="78"/>
      <c r="BK33" s="78"/>
      <c r="BL33" s="78"/>
      <c r="BM33" s="78"/>
      <c r="BN33" s="78"/>
      <c r="BO33" s="78"/>
      <c r="BP33" s="78"/>
      <c r="BQ33" s="78"/>
      <c r="BR33" s="78"/>
      <c r="BS33" s="78"/>
      <c r="BT33" s="78"/>
      <c r="BU33" s="78">
        <v>2</v>
      </c>
      <c r="BV33" s="78"/>
      <c r="BW33" s="78"/>
      <c r="BX33" s="78"/>
      <c r="BY33" s="78"/>
      <c r="BZ33" s="78"/>
      <c r="CA33" s="207"/>
      <c r="CB33" s="498"/>
      <c r="CC33" s="479">
        <f t="shared" si="0"/>
        <v>49</v>
      </c>
    </row>
    <row r="34" spans="1:81" ht="15.6" customHeight="1" x14ac:dyDescent="0.25">
      <c r="A34" s="68"/>
      <c r="B34" s="149"/>
      <c r="C34" s="148"/>
      <c r="D34" s="81"/>
      <c r="E34" s="82"/>
      <c r="F34" s="82">
        <v>9</v>
      </c>
      <c r="G34" s="82"/>
      <c r="H34" s="82"/>
      <c r="I34" s="82">
        <v>1</v>
      </c>
      <c r="J34" s="82"/>
      <c r="K34" s="82"/>
      <c r="L34" s="82"/>
      <c r="M34" s="82"/>
      <c r="N34" s="82"/>
      <c r="O34" s="83"/>
      <c r="P34" s="84"/>
      <c r="Q34" s="82"/>
      <c r="R34" s="82"/>
      <c r="S34" s="82"/>
      <c r="T34" s="82"/>
      <c r="U34" s="82">
        <v>7</v>
      </c>
      <c r="V34" s="82"/>
      <c r="W34" s="82"/>
      <c r="X34" s="82"/>
      <c r="Y34" s="82"/>
      <c r="Z34" s="82"/>
      <c r="AA34" s="82">
        <v>5</v>
      </c>
      <c r="AB34" s="82"/>
      <c r="AC34" s="82">
        <v>7</v>
      </c>
      <c r="AD34" s="82">
        <v>6</v>
      </c>
      <c r="AE34" s="82"/>
      <c r="AF34" s="82"/>
      <c r="AG34" s="82"/>
      <c r="AH34" s="82">
        <v>1</v>
      </c>
      <c r="AI34" s="82"/>
      <c r="AJ34" s="82"/>
      <c r="AK34" s="82"/>
      <c r="AL34" s="82">
        <v>4</v>
      </c>
      <c r="AM34" s="82"/>
      <c r="AN34" s="82"/>
      <c r="AO34" s="82"/>
      <c r="AP34" s="82"/>
      <c r="AQ34" s="82"/>
      <c r="AR34" s="82"/>
      <c r="AS34" s="82"/>
      <c r="AT34" s="82"/>
      <c r="AU34" s="82"/>
      <c r="AV34" s="82"/>
      <c r="AW34" s="82"/>
      <c r="AX34" s="82"/>
      <c r="AY34" s="82"/>
      <c r="AZ34" s="82">
        <v>16</v>
      </c>
      <c r="BA34" s="82"/>
      <c r="BB34" s="82"/>
      <c r="BC34" s="82"/>
      <c r="BD34" s="82"/>
      <c r="BE34" s="82"/>
      <c r="BF34" s="82"/>
      <c r="BG34" s="82"/>
      <c r="BH34" s="82"/>
      <c r="BI34" s="82"/>
      <c r="BJ34" s="82"/>
      <c r="BK34" s="82"/>
      <c r="BL34" s="82"/>
      <c r="BM34" s="82"/>
      <c r="BN34" s="82"/>
      <c r="BO34" s="82"/>
      <c r="BP34" s="82"/>
      <c r="BQ34" s="82"/>
      <c r="BR34" s="82"/>
      <c r="BS34" s="82"/>
      <c r="BT34" s="82"/>
      <c r="BU34" s="82">
        <v>9</v>
      </c>
      <c r="BV34" s="82"/>
      <c r="BW34" s="82"/>
      <c r="BX34" s="82"/>
      <c r="BY34" s="82"/>
      <c r="BZ34" s="82"/>
      <c r="CA34" s="208"/>
      <c r="CB34" s="499"/>
      <c r="CC34" s="478">
        <f t="shared" si="0"/>
        <v>65</v>
      </c>
    </row>
    <row r="35" spans="1:81" ht="15.6" customHeight="1" x14ac:dyDescent="0.25">
      <c r="A35" s="67">
        <v>14</v>
      </c>
      <c r="B35" s="136" t="s">
        <v>36</v>
      </c>
      <c r="C35" s="17" t="s">
        <v>205</v>
      </c>
      <c r="D35" s="77"/>
      <c r="E35" s="78"/>
      <c r="F35" s="78">
        <v>5</v>
      </c>
      <c r="G35" s="78"/>
      <c r="H35" s="78"/>
      <c r="I35" s="78">
        <v>2</v>
      </c>
      <c r="J35" s="78"/>
      <c r="K35" s="78"/>
      <c r="L35" s="78"/>
      <c r="M35" s="78"/>
      <c r="N35" s="78">
        <v>2</v>
      </c>
      <c r="O35" s="78"/>
      <c r="P35" s="79"/>
      <c r="Q35" s="78"/>
      <c r="R35" s="78"/>
      <c r="S35" s="78"/>
      <c r="T35" s="80"/>
      <c r="U35" s="78">
        <v>9</v>
      </c>
      <c r="V35" s="78"/>
      <c r="W35" s="78"/>
      <c r="X35" s="78"/>
      <c r="Y35" s="78"/>
      <c r="Z35" s="78"/>
      <c r="AA35" s="78">
        <v>6</v>
      </c>
      <c r="AB35" s="78"/>
      <c r="AC35" s="78">
        <v>6</v>
      </c>
      <c r="AD35" s="78">
        <v>6</v>
      </c>
      <c r="AE35" s="78"/>
      <c r="AF35" s="78"/>
      <c r="AG35" s="78"/>
      <c r="AH35" s="78"/>
      <c r="AI35" s="78"/>
      <c r="AJ35" s="78">
        <v>3</v>
      </c>
      <c r="AK35" s="78"/>
      <c r="AL35" s="78">
        <v>8</v>
      </c>
      <c r="AM35" s="78"/>
      <c r="AN35" s="78"/>
      <c r="AO35" s="78"/>
      <c r="AP35" s="78"/>
      <c r="AQ35" s="78"/>
      <c r="AR35" s="78"/>
      <c r="AS35" s="78"/>
      <c r="AT35" s="78"/>
      <c r="AU35" s="78"/>
      <c r="AV35" s="78"/>
      <c r="AW35" s="78"/>
      <c r="AX35" s="78"/>
      <c r="AY35" s="78"/>
      <c r="AZ35" s="78">
        <v>5</v>
      </c>
      <c r="BA35" s="78"/>
      <c r="BB35" s="78"/>
      <c r="BC35" s="78"/>
      <c r="BD35" s="78"/>
      <c r="BE35" s="78">
        <v>1</v>
      </c>
      <c r="BF35" s="78"/>
      <c r="BG35" s="78"/>
      <c r="BH35" s="78"/>
      <c r="BI35" s="78"/>
      <c r="BJ35" s="78"/>
      <c r="BK35" s="78"/>
      <c r="BL35" s="78"/>
      <c r="BM35" s="78"/>
      <c r="BN35" s="78"/>
      <c r="BO35" s="78"/>
      <c r="BP35" s="78"/>
      <c r="BQ35" s="78"/>
      <c r="BR35" s="78"/>
      <c r="BS35" s="78"/>
      <c r="BT35" s="78"/>
      <c r="BU35" s="78">
        <v>19</v>
      </c>
      <c r="BV35" s="78">
        <v>1</v>
      </c>
      <c r="BW35" s="78"/>
      <c r="BX35" s="78"/>
      <c r="BY35" s="78"/>
      <c r="BZ35" s="78">
        <v>1</v>
      </c>
      <c r="CA35" s="207"/>
      <c r="CB35" s="498"/>
      <c r="CC35" s="479">
        <f t="shared" si="0"/>
        <v>74</v>
      </c>
    </row>
    <row r="36" spans="1:81" ht="15.6" customHeight="1" x14ac:dyDescent="0.25">
      <c r="A36" s="68"/>
      <c r="B36" s="149"/>
      <c r="C36" s="148"/>
      <c r="D36" s="81"/>
      <c r="E36" s="82"/>
      <c r="F36" s="82">
        <v>2</v>
      </c>
      <c r="G36" s="82"/>
      <c r="H36" s="82"/>
      <c r="I36" s="82">
        <v>1</v>
      </c>
      <c r="J36" s="82"/>
      <c r="K36" s="82"/>
      <c r="L36" s="82"/>
      <c r="M36" s="82"/>
      <c r="N36" s="82">
        <v>2</v>
      </c>
      <c r="O36" s="82"/>
      <c r="P36" s="83"/>
      <c r="Q36" s="82">
        <v>1</v>
      </c>
      <c r="R36" s="82"/>
      <c r="S36" s="82"/>
      <c r="T36" s="84">
        <v>1</v>
      </c>
      <c r="U36" s="82">
        <v>11</v>
      </c>
      <c r="V36" s="82"/>
      <c r="W36" s="82"/>
      <c r="X36" s="82"/>
      <c r="Y36" s="82"/>
      <c r="Z36" s="82"/>
      <c r="AA36" s="82">
        <v>11</v>
      </c>
      <c r="AB36" s="82"/>
      <c r="AC36" s="82">
        <v>28</v>
      </c>
      <c r="AD36" s="82">
        <v>5</v>
      </c>
      <c r="AE36" s="82"/>
      <c r="AF36" s="82"/>
      <c r="AG36" s="82"/>
      <c r="AH36" s="82"/>
      <c r="AI36" s="82"/>
      <c r="AJ36" s="82">
        <v>1</v>
      </c>
      <c r="AK36" s="82"/>
      <c r="AL36" s="82">
        <v>5</v>
      </c>
      <c r="AM36" s="82"/>
      <c r="AN36" s="82">
        <v>1</v>
      </c>
      <c r="AO36" s="82"/>
      <c r="AP36" s="82"/>
      <c r="AQ36" s="82"/>
      <c r="AR36" s="82"/>
      <c r="AS36" s="82"/>
      <c r="AT36" s="82">
        <v>1</v>
      </c>
      <c r="AU36" s="82"/>
      <c r="AV36" s="82"/>
      <c r="AW36" s="82"/>
      <c r="AX36" s="82"/>
      <c r="AY36" s="82"/>
      <c r="AZ36" s="82">
        <v>5</v>
      </c>
      <c r="BA36" s="82"/>
      <c r="BB36" s="82"/>
      <c r="BC36" s="82"/>
      <c r="BD36" s="82"/>
      <c r="BE36" s="82">
        <v>1</v>
      </c>
      <c r="BF36" s="82">
        <v>1</v>
      </c>
      <c r="BG36" s="82"/>
      <c r="BH36" s="82"/>
      <c r="BI36" s="82"/>
      <c r="BJ36" s="82"/>
      <c r="BK36" s="82"/>
      <c r="BL36" s="82"/>
      <c r="BM36" s="82"/>
      <c r="BN36" s="82"/>
      <c r="BO36" s="82"/>
      <c r="BP36" s="82"/>
      <c r="BQ36" s="82"/>
      <c r="BR36" s="82"/>
      <c r="BS36" s="82"/>
      <c r="BT36" s="82"/>
      <c r="BU36" s="82">
        <v>48</v>
      </c>
      <c r="BV36" s="82"/>
      <c r="BW36" s="82"/>
      <c r="BX36" s="82"/>
      <c r="BY36" s="82"/>
      <c r="BZ36" s="82">
        <v>2</v>
      </c>
      <c r="CA36" s="208"/>
      <c r="CB36" s="499"/>
      <c r="CC36" s="478">
        <f t="shared" si="0"/>
        <v>127</v>
      </c>
    </row>
    <row r="37" spans="1:81" ht="15.6" customHeight="1" x14ac:dyDescent="0.25">
      <c r="A37" s="67">
        <v>15</v>
      </c>
      <c r="B37" s="136" t="s">
        <v>38</v>
      </c>
      <c r="C37" s="17" t="s">
        <v>39</v>
      </c>
      <c r="D37" s="77"/>
      <c r="E37" s="78"/>
      <c r="F37" s="78">
        <v>14</v>
      </c>
      <c r="G37" s="78"/>
      <c r="H37" s="78"/>
      <c r="I37" s="78">
        <v>2</v>
      </c>
      <c r="J37" s="78"/>
      <c r="K37" s="78"/>
      <c r="L37" s="78"/>
      <c r="M37" s="78"/>
      <c r="N37" s="78">
        <v>1</v>
      </c>
      <c r="O37" s="78">
        <v>58</v>
      </c>
      <c r="P37" s="78"/>
      <c r="Q37" s="79"/>
      <c r="R37" s="78"/>
      <c r="S37" s="78"/>
      <c r="T37" s="80"/>
      <c r="U37" s="78">
        <v>95</v>
      </c>
      <c r="V37" s="78"/>
      <c r="W37" s="78"/>
      <c r="X37" s="78"/>
      <c r="Y37" s="78"/>
      <c r="Z37" s="78"/>
      <c r="AA37" s="78">
        <v>7</v>
      </c>
      <c r="AB37" s="78"/>
      <c r="AC37" s="78">
        <v>74</v>
      </c>
      <c r="AD37" s="78">
        <v>25</v>
      </c>
      <c r="AE37" s="78"/>
      <c r="AF37" s="78"/>
      <c r="AG37" s="78"/>
      <c r="AH37" s="78">
        <v>3</v>
      </c>
      <c r="AI37" s="78"/>
      <c r="AJ37" s="78"/>
      <c r="AK37" s="78"/>
      <c r="AL37" s="78">
        <v>3</v>
      </c>
      <c r="AM37" s="78"/>
      <c r="AN37" s="78">
        <v>22</v>
      </c>
      <c r="AO37" s="78"/>
      <c r="AP37" s="78"/>
      <c r="AQ37" s="78">
        <v>2</v>
      </c>
      <c r="AR37" s="78"/>
      <c r="AS37" s="78"/>
      <c r="AT37" s="78">
        <v>1</v>
      </c>
      <c r="AU37" s="78"/>
      <c r="AV37" s="78"/>
      <c r="AW37" s="78"/>
      <c r="AX37" s="78"/>
      <c r="AY37" s="78"/>
      <c r="AZ37" s="78">
        <v>218</v>
      </c>
      <c r="BA37" s="78"/>
      <c r="BB37" s="78">
        <v>1</v>
      </c>
      <c r="BC37" s="78"/>
      <c r="BD37" s="78"/>
      <c r="BE37" s="78">
        <v>20</v>
      </c>
      <c r="BF37" s="78"/>
      <c r="BG37" s="78"/>
      <c r="BH37" s="78"/>
      <c r="BI37" s="78"/>
      <c r="BJ37" s="78"/>
      <c r="BK37" s="78"/>
      <c r="BL37" s="78"/>
      <c r="BM37" s="78"/>
      <c r="BN37" s="78"/>
      <c r="BO37" s="78"/>
      <c r="BP37" s="78"/>
      <c r="BQ37" s="78"/>
      <c r="BR37" s="78"/>
      <c r="BS37" s="78"/>
      <c r="BT37" s="78"/>
      <c r="BU37" s="78">
        <v>87</v>
      </c>
      <c r="BV37" s="78"/>
      <c r="BW37" s="78"/>
      <c r="BX37" s="78"/>
      <c r="BY37" s="78"/>
      <c r="BZ37" s="78"/>
      <c r="CA37" s="207">
        <v>23</v>
      </c>
      <c r="CB37" s="498"/>
      <c r="CC37" s="479">
        <f t="shared" si="0"/>
        <v>656</v>
      </c>
    </row>
    <row r="38" spans="1:81" ht="15.6" customHeight="1" x14ac:dyDescent="0.25">
      <c r="A38" s="68"/>
      <c r="B38" s="149"/>
      <c r="C38" s="148"/>
      <c r="D38" s="89"/>
      <c r="E38" s="90"/>
      <c r="F38" s="90">
        <v>6</v>
      </c>
      <c r="G38" s="90"/>
      <c r="H38" s="90"/>
      <c r="I38" s="90">
        <v>5</v>
      </c>
      <c r="J38" s="90"/>
      <c r="K38" s="90"/>
      <c r="L38" s="90"/>
      <c r="M38" s="90"/>
      <c r="N38" s="90"/>
      <c r="O38" s="90">
        <v>64</v>
      </c>
      <c r="P38" s="90"/>
      <c r="Q38" s="91"/>
      <c r="R38" s="90"/>
      <c r="S38" s="90"/>
      <c r="T38" s="92"/>
      <c r="U38" s="90">
        <v>63</v>
      </c>
      <c r="V38" s="90"/>
      <c r="W38" s="90"/>
      <c r="X38" s="90"/>
      <c r="Y38" s="90"/>
      <c r="Z38" s="90"/>
      <c r="AA38" s="90">
        <v>7</v>
      </c>
      <c r="AB38" s="90"/>
      <c r="AC38" s="90">
        <v>78</v>
      </c>
      <c r="AD38" s="90">
        <v>9</v>
      </c>
      <c r="AE38" s="90"/>
      <c r="AF38" s="90"/>
      <c r="AG38" s="90"/>
      <c r="AH38" s="90"/>
      <c r="AI38" s="90"/>
      <c r="AJ38" s="90">
        <v>12</v>
      </c>
      <c r="AK38" s="90"/>
      <c r="AL38" s="90">
        <v>9</v>
      </c>
      <c r="AM38" s="90">
        <v>20</v>
      </c>
      <c r="AN38" s="90">
        <v>47</v>
      </c>
      <c r="AO38" s="90"/>
      <c r="AP38" s="90"/>
      <c r="AQ38" s="90">
        <v>1</v>
      </c>
      <c r="AR38" s="90"/>
      <c r="AS38" s="90"/>
      <c r="AT38" s="90"/>
      <c r="AU38" s="90"/>
      <c r="AV38" s="90"/>
      <c r="AW38" s="90"/>
      <c r="AX38" s="90"/>
      <c r="AY38" s="90"/>
      <c r="AZ38" s="90">
        <v>103</v>
      </c>
      <c r="BA38" s="90"/>
      <c r="BB38" s="90">
        <v>2</v>
      </c>
      <c r="BC38" s="90"/>
      <c r="BD38" s="90"/>
      <c r="BE38" s="90"/>
      <c r="BF38" s="90"/>
      <c r="BG38" s="90"/>
      <c r="BH38" s="90"/>
      <c r="BI38" s="90"/>
      <c r="BJ38" s="90"/>
      <c r="BK38" s="90"/>
      <c r="BL38" s="90"/>
      <c r="BM38" s="90"/>
      <c r="BN38" s="90"/>
      <c r="BO38" s="90"/>
      <c r="BP38" s="90"/>
      <c r="BQ38" s="90"/>
      <c r="BR38" s="90"/>
      <c r="BS38" s="90"/>
      <c r="BT38" s="90"/>
      <c r="BU38" s="90">
        <v>146</v>
      </c>
      <c r="BV38" s="90"/>
      <c r="BW38" s="90"/>
      <c r="BX38" s="90"/>
      <c r="BY38" s="90"/>
      <c r="BZ38" s="90"/>
      <c r="CA38" s="209">
        <v>4</v>
      </c>
      <c r="CB38" s="500"/>
      <c r="CC38" s="478">
        <f t="shared" si="0"/>
        <v>576</v>
      </c>
    </row>
    <row r="39" spans="1:81" ht="15.6" customHeight="1" x14ac:dyDescent="0.25">
      <c r="A39" s="67">
        <v>16</v>
      </c>
      <c r="B39" s="136" t="s">
        <v>40</v>
      </c>
      <c r="C39" s="17" t="s">
        <v>41</v>
      </c>
      <c r="D39" s="77"/>
      <c r="E39" s="78"/>
      <c r="F39" s="78">
        <v>1</v>
      </c>
      <c r="G39" s="78"/>
      <c r="H39" s="78"/>
      <c r="I39" s="78"/>
      <c r="J39" s="78"/>
      <c r="K39" s="78"/>
      <c r="L39" s="78"/>
      <c r="M39" s="78"/>
      <c r="N39" s="78"/>
      <c r="O39" s="78"/>
      <c r="P39" s="78"/>
      <c r="Q39" s="78"/>
      <c r="R39" s="79"/>
      <c r="S39" s="78"/>
      <c r="T39" s="80"/>
      <c r="U39" s="78">
        <v>10</v>
      </c>
      <c r="V39" s="78"/>
      <c r="W39" s="78"/>
      <c r="X39" s="78"/>
      <c r="Y39" s="78"/>
      <c r="Z39" s="78"/>
      <c r="AA39" s="78">
        <v>2</v>
      </c>
      <c r="AB39" s="78"/>
      <c r="AC39" s="78">
        <v>3</v>
      </c>
      <c r="AD39" s="78">
        <v>5</v>
      </c>
      <c r="AE39" s="78"/>
      <c r="AF39" s="78"/>
      <c r="AG39" s="78"/>
      <c r="AH39" s="78"/>
      <c r="AI39" s="78"/>
      <c r="AJ39" s="78">
        <v>4</v>
      </c>
      <c r="AK39" s="78"/>
      <c r="AL39" s="78"/>
      <c r="AM39" s="78"/>
      <c r="AN39" s="78"/>
      <c r="AO39" s="78"/>
      <c r="AP39" s="78"/>
      <c r="AQ39" s="78"/>
      <c r="AR39" s="78"/>
      <c r="AS39" s="78"/>
      <c r="AT39" s="78"/>
      <c r="AU39" s="78"/>
      <c r="AV39" s="78"/>
      <c r="AW39" s="78"/>
      <c r="AX39" s="78"/>
      <c r="AY39" s="78"/>
      <c r="AZ39" s="78">
        <v>49</v>
      </c>
      <c r="BA39" s="78"/>
      <c r="BB39" s="78">
        <v>2</v>
      </c>
      <c r="BC39" s="78"/>
      <c r="BD39" s="78"/>
      <c r="BE39" s="78"/>
      <c r="BF39" s="78"/>
      <c r="BG39" s="78"/>
      <c r="BH39" s="78"/>
      <c r="BI39" s="78"/>
      <c r="BJ39" s="78"/>
      <c r="BK39" s="78"/>
      <c r="BL39" s="78"/>
      <c r="BM39" s="78"/>
      <c r="BN39" s="78"/>
      <c r="BO39" s="78"/>
      <c r="BP39" s="78"/>
      <c r="BQ39" s="78"/>
      <c r="BR39" s="78"/>
      <c r="BS39" s="78"/>
      <c r="BT39" s="78"/>
      <c r="BU39" s="78">
        <v>16</v>
      </c>
      <c r="BV39" s="78"/>
      <c r="BW39" s="78"/>
      <c r="BX39" s="78"/>
      <c r="BY39" s="78"/>
      <c r="BZ39" s="78"/>
      <c r="CA39" s="207"/>
      <c r="CB39" s="498"/>
      <c r="CC39" s="479">
        <f t="shared" si="0"/>
        <v>92</v>
      </c>
    </row>
    <row r="40" spans="1:81" ht="15.6" customHeight="1" x14ac:dyDescent="0.25">
      <c r="A40" s="68"/>
      <c r="B40" s="149"/>
      <c r="C40" s="148"/>
      <c r="D40" s="81"/>
      <c r="E40" s="82"/>
      <c r="F40" s="82">
        <v>7</v>
      </c>
      <c r="G40" s="82"/>
      <c r="H40" s="82"/>
      <c r="I40" s="82"/>
      <c r="J40" s="82"/>
      <c r="K40" s="82"/>
      <c r="L40" s="82"/>
      <c r="M40" s="82"/>
      <c r="N40" s="82"/>
      <c r="O40" s="82"/>
      <c r="P40" s="82"/>
      <c r="Q40" s="82"/>
      <c r="R40" s="83"/>
      <c r="S40" s="82"/>
      <c r="T40" s="84"/>
      <c r="U40" s="82">
        <v>1</v>
      </c>
      <c r="V40" s="82"/>
      <c r="W40" s="82"/>
      <c r="X40" s="82"/>
      <c r="Y40" s="82"/>
      <c r="Z40" s="82"/>
      <c r="AA40" s="82">
        <v>2</v>
      </c>
      <c r="AB40" s="82"/>
      <c r="AC40" s="82">
        <v>2</v>
      </c>
      <c r="AD40" s="82">
        <v>4</v>
      </c>
      <c r="AE40" s="82"/>
      <c r="AF40" s="82"/>
      <c r="AG40" s="82"/>
      <c r="AH40" s="82"/>
      <c r="AI40" s="82"/>
      <c r="AJ40" s="82">
        <v>10</v>
      </c>
      <c r="AK40" s="82"/>
      <c r="AL40" s="82">
        <v>1</v>
      </c>
      <c r="AM40" s="82"/>
      <c r="AN40" s="82"/>
      <c r="AO40" s="82"/>
      <c r="AP40" s="82"/>
      <c r="AQ40" s="82"/>
      <c r="AR40" s="82"/>
      <c r="AS40" s="82"/>
      <c r="AT40" s="82"/>
      <c r="AU40" s="82"/>
      <c r="AV40" s="82"/>
      <c r="AW40" s="82"/>
      <c r="AX40" s="82"/>
      <c r="AY40" s="82"/>
      <c r="AZ40" s="82">
        <v>21</v>
      </c>
      <c r="BA40" s="82"/>
      <c r="BB40" s="82"/>
      <c r="BC40" s="82"/>
      <c r="BD40" s="82"/>
      <c r="BE40" s="82"/>
      <c r="BF40" s="82"/>
      <c r="BG40" s="82"/>
      <c r="BH40" s="82"/>
      <c r="BI40" s="82"/>
      <c r="BJ40" s="82"/>
      <c r="BK40" s="82"/>
      <c r="BL40" s="82"/>
      <c r="BM40" s="82"/>
      <c r="BN40" s="82"/>
      <c r="BO40" s="82"/>
      <c r="BP40" s="82"/>
      <c r="BQ40" s="82"/>
      <c r="BR40" s="82"/>
      <c r="BS40" s="82"/>
      <c r="BT40" s="82"/>
      <c r="BU40" s="82">
        <v>6</v>
      </c>
      <c r="BV40" s="82"/>
      <c r="BW40" s="82"/>
      <c r="BX40" s="82"/>
      <c r="BY40" s="82"/>
      <c r="BZ40" s="82"/>
      <c r="CA40" s="208"/>
      <c r="CB40" s="499"/>
      <c r="CC40" s="478">
        <f t="shared" si="0"/>
        <v>54</v>
      </c>
    </row>
    <row r="41" spans="1:81" ht="15.6" customHeight="1" x14ac:dyDescent="0.25">
      <c r="A41" s="69">
        <v>17</v>
      </c>
      <c r="B41" s="136" t="s">
        <v>44</v>
      </c>
      <c r="C41" s="17" t="s">
        <v>45</v>
      </c>
      <c r="D41" s="77"/>
      <c r="E41" s="78"/>
      <c r="F41" s="78"/>
      <c r="G41" s="78"/>
      <c r="H41" s="78"/>
      <c r="I41" s="78"/>
      <c r="J41" s="78"/>
      <c r="K41" s="78"/>
      <c r="L41" s="78"/>
      <c r="M41" s="78"/>
      <c r="N41" s="78"/>
      <c r="O41" s="78">
        <v>1</v>
      </c>
      <c r="P41" s="78"/>
      <c r="Q41" s="78"/>
      <c r="R41" s="78"/>
      <c r="S41" s="79"/>
      <c r="T41" s="80"/>
      <c r="U41" s="78"/>
      <c r="V41" s="78"/>
      <c r="W41" s="78"/>
      <c r="X41" s="78"/>
      <c r="Y41" s="78"/>
      <c r="Z41" s="78"/>
      <c r="AA41" s="78"/>
      <c r="AB41" s="78"/>
      <c r="AC41" s="78">
        <v>1</v>
      </c>
      <c r="AD41" s="78"/>
      <c r="AE41" s="78"/>
      <c r="AF41" s="78"/>
      <c r="AG41" s="78"/>
      <c r="AH41" s="78"/>
      <c r="AI41" s="78"/>
      <c r="AJ41" s="78"/>
      <c r="AK41" s="78"/>
      <c r="AL41" s="78"/>
      <c r="AM41" s="78"/>
      <c r="AN41" s="78"/>
      <c r="AO41" s="78"/>
      <c r="AP41" s="78"/>
      <c r="AQ41" s="78"/>
      <c r="AR41" s="78"/>
      <c r="AS41" s="78"/>
      <c r="AT41" s="78"/>
      <c r="AU41" s="78"/>
      <c r="AV41" s="78"/>
      <c r="AW41" s="78"/>
      <c r="AX41" s="78"/>
      <c r="AY41" s="78"/>
      <c r="AZ41" s="78">
        <v>4</v>
      </c>
      <c r="BA41" s="78"/>
      <c r="BB41" s="78"/>
      <c r="BC41" s="78"/>
      <c r="BD41" s="78"/>
      <c r="BE41" s="78"/>
      <c r="BF41" s="78"/>
      <c r="BG41" s="78"/>
      <c r="BH41" s="78"/>
      <c r="BI41" s="78"/>
      <c r="BJ41" s="78"/>
      <c r="BK41" s="78"/>
      <c r="BL41" s="78"/>
      <c r="BM41" s="78"/>
      <c r="BN41" s="78"/>
      <c r="BO41" s="78"/>
      <c r="BP41" s="78"/>
      <c r="BQ41" s="78"/>
      <c r="BR41" s="78"/>
      <c r="BS41" s="78"/>
      <c r="BT41" s="78"/>
      <c r="BU41" s="78">
        <v>3</v>
      </c>
      <c r="BV41" s="78"/>
      <c r="BW41" s="78"/>
      <c r="BX41" s="78"/>
      <c r="BY41" s="78"/>
      <c r="BZ41" s="78"/>
      <c r="CA41" s="207"/>
      <c r="CB41" s="498"/>
      <c r="CC41" s="479">
        <f t="shared" si="0"/>
        <v>9</v>
      </c>
    </row>
    <row r="42" spans="1:81" ht="15.6" customHeight="1" x14ac:dyDescent="0.25">
      <c r="A42" s="70"/>
      <c r="B42" s="149"/>
      <c r="C42" s="148"/>
      <c r="D42" s="81"/>
      <c r="E42" s="82"/>
      <c r="F42" s="82">
        <v>1</v>
      </c>
      <c r="G42" s="82"/>
      <c r="H42" s="82"/>
      <c r="I42" s="82"/>
      <c r="J42" s="82"/>
      <c r="K42" s="82"/>
      <c r="L42" s="82"/>
      <c r="M42" s="82"/>
      <c r="N42" s="82"/>
      <c r="O42" s="82"/>
      <c r="P42" s="82"/>
      <c r="Q42" s="82"/>
      <c r="R42" s="82"/>
      <c r="S42" s="83"/>
      <c r="T42" s="84"/>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v>4</v>
      </c>
      <c r="BA42" s="82"/>
      <c r="BB42" s="82"/>
      <c r="BC42" s="82"/>
      <c r="BD42" s="82"/>
      <c r="BE42" s="82"/>
      <c r="BF42" s="82"/>
      <c r="BG42" s="82"/>
      <c r="BH42" s="82"/>
      <c r="BI42" s="82"/>
      <c r="BJ42" s="82"/>
      <c r="BK42" s="82"/>
      <c r="BL42" s="82"/>
      <c r="BM42" s="82"/>
      <c r="BN42" s="82"/>
      <c r="BO42" s="82"/>
      <c r="BP42" s="82"/>
      <c r="BQ42" s="82"/>
      <c r="BR42" s="82"/>
      <c r="BS42" s="82"/>
      <c r="BT42" s="82"/>
      <c r="BU42" s="82">
        <v>3</v>
      </c>
      <c r="BV42" s="82"/>
      <c r="BW42" s="82"/>
      <c r="BX42" s="82"/>
      <c r="BY42" s="82"/>
      <c r="BZ42" s="82"/>
      <c r="CA42" s="208">
        <v>1</v>
      </c>
      <c r="CB42" s="499"/>
      <c r="CC42" s="478">
        <f t="shared" si="0"/>
        <v>9</v>
      </c>
    </row>
    <row r="43" spans="1:81" ht="15.6" customHeight="1" x14ac:dyDescent="0.25">
      <c r="A43" s="67">
        <v>18</v>
      </c>
      <c r="B43" s="136" t="s">
        <v>46</v>
      </c>
      <c r="C43" s="17" t="s">
        <v>47</v>
      </c>
      <c r="D43" s="77"/>
      <c r="E43" s="78"/>
      <c r="F43" s="78"/>
      <c r="G43" s="78"/>
      <c r="H43" s="78"/>
      <c r="I43" s="78"/>
      <c r="J43" s="78"/>
      <c r="K43" s="78"/>
      <c r="L43" s="78"/>
      <c r="M43" s="78"/>
      <c r="N43" s="78"/>
      <c r="O43" s="78">
        <v>1</v>
      </c>
      <c r="P43" s="78"/>
      <c r="Q43" s="78"/>
      <c r="R43" s="78"/>
      <c r="S43" s="78"/>
      <c r="T43" s="79"/>
      <c r="U43" s="78">
        <v>1</v>
      </c>
      <c r="V43" s="80"/>
      <c r="W43" s="80"/>
      <c r="X43" s="80"/>
      <c r="Y43" s="80"/>
      <c r="Z43" s="78"/>
      <c r="AA43" s="78"/>
      <c r="AB43" s="78">
        <v>1</v>
      </c>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v>2</v>
      </c>
      <c r="BA43" s="78"/>
      <c r="BB43" s="78"/>
      <c r="BC43" s="78"/>
      <c r="BD43" s="78"/>
      <c r="BE43" s="78"/>
      <c r="BF43" s="78">
        <v>1</v>
      </c>
      <c r="BG43" s="78"/>
      <c r="BH43" s="78"/>
      <c r="BI43" s="78"/>
      <c r="BJ43" s="78"/>
      <c r="BK43" s="78"/>
      <c r="BL43" s="78"/>
      <c r="BM43" s="78"/>
      <c r="BN43" s="78"/>
      <c r="BO43" s="78">
        <v>1</v>
      </c>
      <c r="BP43" s="78"/>
      <c r="BQ43" s="78"/>
      <c r="BR43" s="78"/>
      <c r="BS43" s="78"/>
      <c r="BT43" s="78"/>
      <c r="BU43" s="78"/>
      <c r="BV43" s="78"/>
      <c r="BW43" s="78"/>
      <c r="BX43" s="78"/>
      <c r="BY43" s="78"/>
      <c r="BZ43" s="78"/>
      <c r="CA43" s="207"/>
      <c r="CB43" s="498"/>
      <c r="CC43" s="479">
        <f t="shared" ref="CC43:CC68" si="1">SUM(D43:CA43)</f>
        <v>7</v>
      </c>
    </row>
    <row r="44" spans="1:81" ht="15.6" customHeight="1" x14ac:dyDescent="0.25">
      <c r="A44" s="68"/>
      <c r="B44" s="149"/>
      <c r="C44" s="148" t="s">
        <v>48</v>
      </c>
      <c r="D44" s="81"/>
      <c r="E44" s="82"/>
      <c r="F44" s="82"/>
      <c r="G44" s="82"/>
      <c r="H44" s="82"/>
      <c r="I44" s="82"/>
      <c r="J44" s="82"/>
      <c r="K44" s="82"/>
      <c r="L44" s="82"/>
      <c r="M44" s="82"/>
      <c r="N44" s="82"/>
      <c r="O44" s="82"/>
      <c r="P44" s="82"/>
      <c r="Q44" s="82"/>
      <c r="R44" s="82"/>
      <c r="S44" s="82"/>
      <c r="T44" s="83"/>
      <c r="U44" s="82">
        <v>1</v>
      </c>
      <c r="V44" s="84"/>
      <c r="W44" s="84"/>
      <c r="X44" s="84"/>
      <c r="Y44" s="84"/>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v>1</v>
      </c>
      <c r="BG44" s="82"/>
      <c r="BH44" s="82"/>
      <c r="BI44" s="82"/>
      <c r="BJ44" s="82"/>
      <c r="BK44" s="82"/>
      <c r="BL44" s="82"/>
      <c r="BM44" s="82"/>
      <c r="BN44" s="82"/>
      <c r="BO44" s="82"/>
      <c r="BP44" s="82"/>
      <c r="BQ44" s="82"/>
      <c r="BR44" s="82"/>
      <c r="BS44" s="82"/>
      <c r="BT44" s="82"/>
      <c r="BU44" s="82"/>
      <c r="BV44" s="82"/>
      <c r="BW44" s="82"/>
      <c r="BX44" s="82"/>
      <c r="BY44" s="82"/>
      <c r="BZ44" s="82"/>
      <c r="CA44" s="208"/>
      <c r="CB44" s="499"/>
      <c r="CC44" s="478">
        <f t="shared" si="1"/>
        <v>2</v>
      </c>
    </row>
    <row r="45" spans="1:81" ht="15.6" customHeight="1" x14ac:dyDescent="0.25">
      <c r="A45" s="67">
        <v>19</v>
      </c>
      <c r="B45" s="136" t="s">
        <v>49</v>
      </c>
      <c r="C45" s="17" t="s">
        <v>206</v>
      </c>
      <c r="D45" s="77"/>
      <c r="E45" s="78"/>
      <c r="F45" s="78"/>
      <c r="G45" s="78"/>
      <c r="H45" s="78"/>
      <c r="I45" s="78">
        <v>1</v>
      </c>
      <c r="J45" s="78"/>
      <c r="K45" s="78"/>
      <c r="L45" s="78"/>
      <c r="M45" s="78"/>
      <c r="N45" s="78"/>
      <c r="O45" s="78"/>
      <c r="P45" s="78"/>
      <c r="Q45" s="78"/>
      <c r="R45" s="78"/>
      <c r="S45" s="78"/>
      <c r="T45" s="78"/>
      <c r="U45" s="79"/>
      <c r="V45" s="80"/>
      <c r="W45" s="80"/>
      <c r="X45" s="80"/>
      <c r="Y45" s="80"/>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v>1</v>
      </c>
      <c r="BG45" s="78"/>
      <c r="BH45" s="78"/>
      <c r="BI45" s="78"/>
      <c r="BJ45" s="78"/>
      <c r="BK45" s="78"/>
      <c r="BL45" s="78"/>
      <c r="BM45" s="78"/>
      <c r="BN45" s="78"/>
      <c r="BO45" s="78"/>
      <c r="BP45" s="78"/>
      <c r="BQ45" s="78"/>
      <c r="BR45" s="78"/>
      <c r="BS45" s="78"/>
      <c r="BT45" s="78"/>
      <c r="BU45" s="78"/>
      <c r="BV45" s="78"/>
      <c r="BW45" s="78"/>
      <c r="BX45" s="78"/>
      <c r="BY45" s="78"/>
      <c r="BZ45" s="78"/>
      <c r="CA45" s="207"/>
      <c r="CB45" s="498"/>
      <c r="CC45" s="479">
        <f t="shared" si="1"/>
        <v>2</v>
      </c>
    </row>
    <row r="46" spans="1:81" ht="15.6" customHeight="1" x14ac:dyDescent="0.25">
      <c r="A46" s="68"/>
      <c r="B46" s="149"/>
      <c r="C46" s="148" t="s">
        <v>207</v>
      </c>
      <c r="D46" s="81"/>
      <c r="E46" s="82"/>
      <c r="F46" s="82"/>
      <c r="G46" s="82"/>
      <c r="H46" s="82"/>
      <c r="I46" s="82"/>
      <c r="J46" s="82"/>
      <c r="K46" s="82"/>
      <c r="L46" s="82"/>
      <c r="M46" s="82"/>
      <c r="N46" s="82"/>
      <c r="O46" s="82"/>
      <c r="P46" s="82"/>
      <c r="Q46" s="82"/>
      <c r="R46" s="82"/>
      <c r="S46" s="82"/>
      <c r="T46" s="82"/>
      <c r="U46" s="83"/>
      <c r="V46" s="84"/>
      <c r="W46" s="84"/>
      <c r="X46" s="84"/>
      <c r="Y46" s="84"/>
      <c r="Z46" s="82"/>
      <c r="AA46" s="82"/>
      <c r="AB46" s="82"/>
      <c r="AC46" s="82">
        <v>1</v>
      </c>
      <c r="AD46" s="82">
        <v>1</v>
      </c>
      <c r="AE46" s="82"/>
      <c r="AF46" s="82"/>
      <c r="AG46" s="82"/>
      <c r="AH46" s="82"/>
      <c r="AI46" s="82"/>
      <c r="AJ46" s="82"/>
      <c r="AK46" s="82"/>
      <c r="AL46" s="82">
        <v>1</v>
      </c>
      <c r="AM46" s="82"/>
      <c r="AN46" s="82"/>
      <c r="AO46" s="82"/>
      <c r="AP46" s="82"/>
      <c r="AQ46" s="82"/>
      <c r="AR46" s="82"/>
      <c r="AS46" s="82"/>
      <c r="AT46" s="82"/>
      <c r="AU46" s="82"/>
      <c r="AV46" s="82"/>
      <c r="AW46" s="82"/>
      <c r="AX46" s="82"/>
      <c r="AY46" s="82"/>
      <c r="AZ46" s="82">
        <v>7</v>
      </c>
      <c r="BA46" s="82"/>
      <c r="BB46" s="82"/>
      <c r="BC46" s="82"/>
      <c r="BD46" s="82"/>
      <c r="BE46" s="82"/>
      <c r="BF46" s="82">
        <v>1</v>
      </c>
      <c r="BG46" s="82"/>
      <c r="BH46" s="82"/>
      <c r="BI46" s="82"/>
      <c r="BJ46" s="82"/>
      <c r="BK46" s="82"/>
      <c r="BL46" s="82"/>
      <c r="BM46" s="82"/>
      <c r="BN46" s="82"/>
      <c r="BO46" s="82"/>
      <c r="BP46" s="82"/>
      <c r="BQ46" s="82"/>
      <c r="BR46" s="82"/>
      <c r="BS46" s="82"/>
      <c r="BT46" s="82"/>
      <c r="BU46" s="82"/>
      <c r="BV46" s="82"/>
      <c r="BW46" s="82"/>
      <c r="BX46" s="82"/>
      <c r="BY46" s="82"/>
      <c r="BZ46" s="82"/>
      <c r="CA46" s="208"/>
      <c r="CB46" s="499"/>
      <c r="CC46" s="478">
        <f t="shared" si="1"/>
        <v>11</v>
      </c>
    </row>
    <row r="47" spans="1:81" ht="15.6" customHeight="1" x14ac:dyDescent="0.25">
      <c r="A47" s="67">
        <v>20</v>
      </c>
      <c r="B47" s="136" t="s">
        <v>51</v>
      </c>
      <c r="C47" s="17" t="s">
        <v>208</v>
      </c>
      <c r="D47" s="77"/>
      <c r="E47" s="78"/>
      <c r="F47" s="78"/>
      <c r="G47" s="78"/>
      <c r="H47" s="78"/>
      <c r="I47" s="78"/>
      <c r="J47" s="78"/>
      <c r="K47" s="78"/>
      <c r="L47" s="78"/>
      <c r="M47" s="78"/>
      <c r="N47" s="78"/>
      <c r="O47" s="78"/>
      <c r="P47" s="78"/>
      <c r="Q47" s="78"/>
      <c r="R47" s="78"/>
      <c r="S47" s="78"/>
      <c r="T47" s="93"/>
      <c r="U47" s="78"/>
      <c r="V47" s="79"/>
      <c r="W47" s="80"/>
      <c r="X47" s="80"/>
      <c r="Y47" s="80"/>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v>1</v>
      </c>
      <c r="BM47" s="78"/>
      <c r="BN47" s="78"/>
      <c r="BO47" s="78"/>
      <c r="BP47" s="78"/>
      <c r="BQ47" s="78"/>
      <c r="BR47" s="78"/>
      <c r="BS47" s="78"/>
      <c r="BT47" s="78"/>
      <c r="BU47" s="78"/>
      <c r="BV47" s="78"/>
      <c r="BW47" s="78"/>
      <c r="BX47" s="78"/>
      <c r="BY47" s="78"/>
      <c r="BZ47" s="78"/>
      <c r="CA47" s="207"/>
      <c r="CB47" s="498"/>
      <c r="CC47" s="479">
        <f t="shared" si="1"/>
        <v>1</v>
      </c>
    </row>
    <row r="48" spans="1:81" ht="15.6" customHeight="1" x14ac:dyDescent="0.25">
      <c r="A48" s="68"/>
      <c r="B48" s="149"/>
      <c r="C48" s="148" t="s">
        <v>209</v>
      </c>
      <c r="D48" s="81"/>
      <c r="E48" s="82"/>
      <c r="F48" s="82"/>
      <c r="G48" s="82"/>
      <c r="H48" s="82"/>
      <c r="I48" s="82"/>
      <c r="J48" s="82"/>
      <c r="K48" s="82"/>
      <c r="L48" s="82"/>
      <c r="M48" s="82"/>
      <c r="N48" s="82"/>
      <c r="O48" s="82"/>
      <c r="P48" s="82"/>
      <c r="Q48" s="82"/>
      <c r="R48" s="82"/>
      <c r="S48" s="82"/>
      <c r="T48" s="94"/>
      <c r="U48" s="82">
        <v>2</v>
      </c>
      <c r="V48" s="83"/>
      <c r="W48" s="84"/>
      <c r="X48" s="84"/>
      <c r="Y48" s="84"/>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v>1</v>
      </c>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208"/>
      <c r="CB48" s="499"/>
      <c r="CC48" s="478">
        <f t="shared" si="1"/>
        <v>3</v>
      </c>
    </row>
    <row r="49" spans="1:81" ht="15.6" customHeight="1" x14ac:dyDescent="0.25">
      <c r="A49" s="67">
        <v>21</v>
      </c>
      <c r="B49" s="136" t="s">
        <v>53</v>
      </c>
      <c r="C49" s="17" t="s">
        <v>210</v>
      </c>
      <c r="D49" s="77"/>
      <c r="E49" s="78"/>
      <c r="F49" s="78"/>
      <c r="G49" s="78"/>
      <c r="H49" s="78"/>
      <c r="I49" s="78"/>
      <c r="J49" s="78"/>
      <c r="K49" s="78"/>
      <c r="L49" s="78"/>
      <c r="M49" s="78"/>
      <c r="N49" s="78"/>
      <c r="O49" s="78"/>
      <c r="P49" s="78"/>
      <c r="Q49" s="78"/>
      <c r="R49" s="78"/>
      <c r="S49" s="78"/>
      <c r="T49" s="78"/>
      <c r="U49" s="93"/>
      <c r="V49" s="80"/>
      <c r="W49" s="79"/>
      <c r="X49" s="80"/>
      <c r="Y49" s="80"/>
      <c r="Z49" s="78"/>
      <c r="AA49" s="78"/>
      <c r="AB49" s="78"/>
      <c r="AC49" s="78"/>
      <c r="AD49" s="78">
        <v>9</v>
      </c>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v>4</v>
      </c>
      <c r="BV49" s="78"/>
      <c r="BW49" s="78"/>
      <c r="BX49" s="78"/>
      <c r="BY49" s="78"/>
      <c r="BZ49" s="78"/>
      <c r="CA49" s="207"/>
      <c r="CB49" s="498"/>
      <c r="CC49" s="479">
        <f t="shared" si="1"/>
        <v>13</v>
      </c>
    </row>
    <row r="50" spans="1:81" ht="15.6" customHeight="1" x14ac:dyDescent="0.25">
      <c r="A50" s="68"/>
      <c r="B50" s="149"/>
      <c r="C50" s="148" t="s">
        <v>211</v>
      </c>
      <c r="D50" s="81"/>
      <c r="E50" s="82"/>
      <c r="F50" s="82"/>
      <c r="G50" s="82"/>
      <c r="H50" s="82"/>
      <c r="I50" s="82"/>
      <c r="J50" s="82"/>
      <c r="K50" s="82"/>
      <c r="L50" s="82"/>
      <c r="M50" s="82"/>
      <c r="N50" s="82"/>
      <c r="O50" s="82"/>
      <c r="P50" s="82"/>
      <c r="Q50" s="82"/>
      <c r="R50" s="82"/>
      <c r="S50" s="82"/>
      <c r="T50" s="82"/>
      <c r="U50" s="94"/>
      <c r="V50" s="84"/>
      <c r="W50" s="83"/>
      <c r="X50" s="84"/>
      <c r="Y50" s="84"/>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208"/>
      <c r="CB50" s="499"/>
      <c r="CC50" s="478">
        <f t="shared" si="1"/>
        <v>0</v>
      </c>
    </row>
    <row r="51" spans="1:81" ht="15.6" customHeight="1" x14ac:dyDescent="0.25">
      <c r="A51" s="67">
        <v>22</v>
      </c>
      <c r="B51" s="136" t="s">
        <v>56</v>
      </c>
      <c r="C51" s="17" t="s">
        <v>212</v>
      </c>
      <c r="D51" s="77"/>
      <c r="E51" s="78"/>
      <c r="F51" s="78">
        <v>1</v>
      </c>
      <c r="G51" s="78"/>
      <c r="H51" s="78"/>
      <c r="I51" s="78"/>
      <c r="J51" s="78"/>
      <c r="K51" s="78"/>
      <c r="L51" s="78"/>
      <c r="M51" s="78"/>
      <c r="N51" s="78"/>
      <c r="O51" s="78"/>
      <c r="P51" s="78"/>
      <c r="Q51" s="78"/>
      <c r="R51" s="78"/>
      <c r="S51" s="78"/>
      <c r="T51" s="78"/>
      <c r="U51" s="93">
        <v>9</v>
      </c>
      <c r="V51" s="80"/>
      <c r="W51" s="95"/>
      <c r="X51" s="79"/>
      <c r="Y51" s="80"/>
      <c r="Z51" s="78"/>
      <c r="AA51" s="78">
        <v>1</v>
      </c>
      <c r="AB51" s="78"/>
      <c r="AC51" s="78">
        <v>9</v>
      </c>
      <c r="AD51" s="78">
        <v>4</v>
      </c>
      <c r="AE51" s="78"/>
      <c r="AF51" s="78"/>
      <c r="AG51" s="78"/>
      <c r="AH51" s="78"/>
      <c r="AI51" s="78"/>
      <c r="AJ51" s="78">
        <v>3</v>
      </c>
      <c r="AK51" s="78"/>
      <c r="AL51" s="78">
        <v>1</v>
      </c>
      <c r="AM51" s="78"/>
      <c r="AN51" s="78"/>
      <c r="AO51" s="78"/>
      <c r="AP51" s="78"/>
      <c r="AQ51" s="78">
        <v>2</v>
      </c>
      <c r="AR51" s="78"/>
      <c r="AS51" s="78"/>
      <c r="AT51" s="78"/>
      <c r="AU51" s="78"/>
      <c r="AV51" s="78"/>
      <c r="AW51" s="78"/>
      <c r="AX51" s="78"/>
      <c r="AY51" s="78"/>
      <c r="AZ51" s="78">
        <v>23</v>
      </c>
      <c r="BA51" s="78"/>
      <c r="BB51" s="78">
        <v>2</v>
      </c>
      <c r="BC51" s="78"/>
      <c r="BD51" s="78"/>
      <c r="BE51" s="78"/>
      <c r="BF51" s="78"/>
      <c r="BG51" s="78"/>
      <c r="BH51" s="78"/>
      <c r="BI51" s="78"/>
      <c r="BJ51" s="78"/>
      <c r="BK51" s="78"/>
      <c r="BL51" s="78"/>
      <c r="BM51" s="78"/>
      <c r="BN51" s="78"/>
      <c r="BO51" s="78"/>
      <c r="BP51" s="78"/>
      <c r="BQ51" s="78"/>
      <c r="BR51" s="78"/>
      <c r="BS51" s="78"/>
      <c r="BT51" s="78"/>
      <c r="BU51" s="78">
        <v>21</v>
      </c>
      <c r="BV51" s="78"/>
      <c r="BW51" s="78"/>
      <c r="BX51" s="78"/>
      <c r="BY51" s="78"/>
      <c r="BZ51" s="78"/>
      <c r="CA51" s="207"/>
      <c r="CB51" s="498"/>
      <c r="CC51" s="479">
        <f t="shared" si="1"/>
        <v>76</v>
      </c>
    </row>
    <row r="52" spans="1:81" ht="15.6" customHeight="1" x14ac:dyDescent="0.25">
      <c r="A52" s="68"/>
      <c r="B52" s="149"/>
      <c r="C52" s="148"/>
      <c r="D52" s="81"/>
      <c r="E52" s="82"/>
      <c r="F52" s="82"/>
      <c r="G52" s="82"/>
      <c r="H52" s="82"/>
      <c r="I52" s="82"/>
      <c r="J52" s="82"/>
      <c r="K52" s="82"/>
      <c r="L52" s="82"/>
      <c r="M52" s="82"/>
      <c r="N52" s="82"/>
      <c r="O52" s="82"/>
      <c r="P52" s="82"/>
      <c r="Q52" s="82"/>
      <c r="R52" s="82"/>
      <c r="S52" s="82"/>
      <c r="T52" s="82"/>
      <c r="U52" s="94">
        <v>3</v>
      </c>
      <c r="V52" s="84"/>
      <c r="W52" s="96"/>
      <c r="X52" s="83"/>
      <c r="Y52" s="84"/>
      <c r="Z52" s="82"/>
      <c r="AA52" s="82"/>
      <c r="AB52" s="82"/>
      <c r="AC52" s="82"/>
      <c r="AD52" s="82">
        <v>3</v>
      </c>
      <c r="AE52" s="82"/>
      <c r="AF52" s="82"/>
      <c r="AG52" s="82"/>
      <c r="AH52" s="82"/>
      <c r="AI52" s="82"/>
      <c r="AJ52" s="82">
        <v>1</v>
      </c>
      <c r="AK52" s="82"/>
      <c r="AL52" s="82"/>
      <c r="AM52" s="82"/>
      <c r="AN52" s="82"/>
      <c r="AO52" s="82"/>
      <c r="AP52" s="82"/>
      <c r="AQ52" s="82"/>
      <c r="AR52" s="82"/>
      <c r="AS52" s="82"/>
      <c r="AT52" s="82"/>
      <c r="AU52" s="82"/>
      <c r="AV52" s="82"/>
      <c r="AW52" s="82"/>
      <c r="AX52" s="82"/>
      <c r="AY52" s="82"/>
      <c r="AZ52" s="82">
        <v>4</v>
      </c>
      <c r="BA52" s="82"/>
      <c r="BB52" s="82"/>
      <c r="BC52" s="82"/>
      <c r="BD52" s="82"/>
      <c r="BE52" s="82"/>
      <c r="BF52" s="82"/>
      <c r="BG52" s="82"/>
      <c r="BH52" s="82"/>
      <c r="BI52" s="82"/>
      <c r="BJ52" s="82"/>
      <c r="BK52" s="82"/>
      <c r="BL52" s="82"/>
      <c r="BM52" s="82"/>
      <c r="BN52" s="82"/>
      <c r="BO52" s="82"/>
      <c r="BP52" s="82"/>
      <c r="BQ52" s="82"/>
      <c r="BR52" s="82"/>
      <c r="BS52" s="82"/>
      <c r="BT52" s="82"/>
      <c r="BU52" s="82">
        <v>1</v>
      </c>
      <c r="BV52" s="82"/>
      <c r="BW52" s="82"/>
      <c r="BX52" s="82"/>
      <c r="BY52" s="82"/>
      <c r="BZ52" s="82"/>
      <c r="CA52" s="208">
        <v>1</v>
      </c>
      <c r="CB52" s="499"/>
      <c r="CC52" s="478">
        <f t="shared" si="1"/>
        <v>13</v>
      </c>
    </row>
    <row r="53" spans="1:81" ht="15.6" customHeight="1" x14ac:dyDescent="0.25">
      <c r="A53" s="67">
        <v>23</v>
      </c>
      <c r="B53" s="136" t="s">
        <v>58</v>
      </c>
      <c r="C53" s="17" t="s">
        <v>59</v>
      </c>
      <c r="D53" s="77"/>
      <c r="E53" s="78"/>
      <c r="F53" s="78"/>
      <c r="G53" s="78"/>
      <c r="H53" s="78"/>
      <c r="I53" s="78"/>
      <c r="J53" s="78"/>
      <c r="K53" s="78"/>
      <c r="L53" s="78"/>
      <c r="M53" s="78"/>
      <c r="N53" s="78"/>
      <c r="O53" s="78"/>
      <c r="P53" s="78"/>
      <c r="Q53" s="78"/>
      <c r="R53" s="78"/>
      <c r="S53" s="78"/>
      <c r="T53" s="78"/>
      <c r="U53" s="78">
        <v>1</v>
      </c>
      <c r="V53" s="78"/>
      <c r="W53" s="85"/>
      <c r="X53" s="95"/>
      <c r="Y53" s="79"/>
      <c r="Z53" s="78"/>
      <c r="AA53" s="80"/>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207"/>
      <c r="CB53" s="498"/>
      <c r="CC53" s="479">
        <f t="shared" si="1"/>
        <v>1</v>
      </c>
    </row>
    <row r="54" spans="1:81" ht="15.6" customHeight="1" x14ac:dyDescent="0.25">
      <c r="B54" s="149"/>
      <c r="C54" s="148"/>
      <c r="D54" s="81"/>
      <c r="E54" s="82"/>
      <c r="F54" s="82"/>
      <c r="G54" s="82"/>
      <c r="H54" s="82"/>
      <c r="I54" s="82"/>
      <c r="J54" s="82"/>
      <c r="K54" s="82"/>
      <c r="L54" s="82"/>
      <c r="M54" s="82"/>
      <c r="N54" s="82"/>
      <c r="O54" s="82"/>
      <c r="P54" s="82"/>
      <c r="Q54" s="82"/>
      <c r="R54" s="82"/>
      <c r="S54" s="82"/>
      <c r="T54" s="82"/>
      <c r="U54" s="82"/>
      <c r="V54" s="82"/>
      <c r="W54" s="86"/>
      <c r="X54" s="96"/>
      <c r="Y54" s="83"/>
      <c r="Z54" s="82"/>
      <c r="AA54" s="84"/>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208"/>
      <c r="CB54" s="499"/>
      <c r="CC54" s="478">
        <f t="shared" si="1"/>
        <v>0</v>
      </c>
    </row>
    <row r="55" spans="1:81" ht="15.6" customHeight="1" x14ac:dyDescent="0.25">
      <c r="A55" s="67">
        <v>24</v>
      </c>
      <c r="B55" s="136" t="s">
        <v>60</v>
      </c>
      <c r="C55" s="17" t="s">
        <v>61</v>
      </c>
      <c r="D55" s="77"/>
      <c r="E55" s="78"/>
      <c r="F55" s="78">
        <v>2</v>
      </c>
      <c r="G55" s="78"/>
      <c r="H55" s="78"/>
      <c r="I55" s="78"/>
      <c r="J55" s="78"/>
      <c r="K55" s="78"/>
      <c r="L55" s="78"/>
      <c r="M55" s="78"/>
      <c r="N55" s="78"/>
      <c r="O55" s="78"/>
      <c r="P55" s="78"/>
      <c r="Q55" s="78"/>
      <c r="R55" s="78"/>
      <c r="S55" s="78"/>
      <c r="T55" s="78"/>
      <c r="U55" s="78"/>
      <c r="V55" s="78"/>
      <c r="W55" s="78"/>
      <c r="X55" s="78"/>
      <c r="Y55" s="85"/>
      <c r="Z55" s="79"/>
      <c r="AA55" s="78">
        <v>7</v>
      </c>
      <c r="AB55" s="78"/>
      <c r="AC55" s="78">
        <v>4</v>
      </c>
      <c r="AD55" s="78"/>
      <c r="AE55" s="78"/>
      <c r="AF55" s="78"/>
      <c r="AG55" s="78"/>
      <c r="AH55" s="78"/>
      <c r="AI55" s="78"/>
      <c r="AJ55" s="78"/>
      <c r="AK55" s="78"/>
      <c r="AL55" s="78"/>
      <c r="AM55" s="78"/>
      <c r="AN55" s="78"/>
      <c r="AO55" s="78"/>
      <c r="AP55" s="78"/>
      <c r="AQ55" s="78"/>
      <c r="AR55" s="78"/>
      <c r="AS55" s="78"/>
      <c r="AT55" s="78"/>
      <c r="AU55" s="78"/>
      <c r="AV55" s="78"/>
      <c r="AW55" s="78"/>
      <c r="AX55" s="78"/>
      <c r="AY55" s="78"/>
      <c r="AZ55" s="78">
        <v>6</v>
      </c>
      <c r="BA55" s="78"/>
      <c r="BB55" s="78"/>
      <c r="BC55" s="78"/>
      <c r="BD55" s="78"/>
      <c r="BE55" s="78"/>
      <c r="BF55" s="78"/>
      <c r="BG55" s="78"/>
      <c r="BH55" s="78"/>
      <c r="BI55" s="78"/>
      <c r="BJ55" s="78"/>
      <c r="BK55" s="78"/>
      <c r="BL55" s="78"/>
      <c r="BM55" s="78"/>
      <c r="BN55" s="78"/>
      <c r="BO55" s="78"/>
      <c r="BP55" s="78"/>
      <c r="BQ55" s="78"/>
      <c r="BR55" s="78"/>
      <c r="BS55" s="78"/>
      <c r="BT55" s="78"/>
      <c r="BU55" s="78">
        <v>10</v>
      </c>
      <c r="BV55" s="78"/>
      <c r="BW55" s="78"/>
      <c r="BX55" s="78"/>
      <c r="BY55" s="78"/>
      <c r="BZ55" s="78"/>
      <c r="CA55" s="207">
        <v>3</v>
      </c>
      <c r="CB55" s="498"/>
      <c r="CC55" s="479">
        <f t="shared" si="1"/>
        <v>32</v>
      </c>
    </row>
    <row r="56" spans="1:81" ht="15.6" customHeight="1" x14ac:dyDescent="0.25">
      <c r="A56" s="68"/>
      <c r="B56" s="149"/>
      <c r="C56" s="148"/>
      <c r="D56" s="81"/>
      <c r="E56" s="82"/>
      <c r="F56" s="82"/>
      <c r="G56" s="82"/>
      <c r="H56" s="82"/>
      <c r="I56" s="82"/>
      <c r="J56" s="82"/>
      <c r="K56" s="82"/>
      <c r="L56" s="82"/>
      <c r="M56" s="82"/>
      <c r="N56" s="82"/>
      <c r="O56" s="82"/>
      <c r="P56" s="82"/>
      <c r="Q56" s="82"/>
      <c r="R56" s="82"/>
      <c r="S56" s="82"/>
      <c r="T56" s="82"/>
      <c r="U56" s="82"/>
      <c r="V56" s="82"/>
      <c r="W56" s="82"/>
      <c r="X56" s="82"/>
      <c r="Y56" s="86"/>
      <c r="Z56" s="83"/>
      <c r="AA56" s="82">
        <v>4</v>
      </c>
      <c r="AB56" s="82"/>
      <c r="AC56" s="82">
        <v>1</v>
      </c>
      <c r="AD56" s="82">
        <v>2</v>
      </c>
      <c r="AE56" s="82"/>
      <c r="AF56" s="82"/>
      <c r="AG56" s="82"/>
      <c r="AH56" s="82"/>
      <c r="AI56" s="82"/>
      <c r="AJ56" s="82">
        <v>5</v>
      </c>
      <c r="AK56" s="82"/>
      <c r="AL56" s="82">
        <v>3</v>
      </c>
      <c r="AM56" s="82"/>
      <c r="AN56" s="82"/>
      <c r="AO56" s="82"/>
      <c r="AP56" s="82"/>
      <c r="AQ56" s="82"/>
      <c r="AR56" s="82"/>
      <c r="AS56" s="82"/>
      <c r="AT56" s="82"/>
      <c r="AU56" s="82"/>
      <c r="AV56" s="82"/>
      <c r="AW56" s="82"/>
      <c r="AX56" s="82"/>
      <c r="AY56" s="82"/>
      <c r="AZ56" s="82">
        <v>1</v>
      </c>
      <c r="BA56" s="82"/>
      <c r="BB56" s="82"/>
      <c r="BC56" s="82"/>
      <c r="BD56" s="82"/>
      <c r="BE56" s="82"/>
      <c r="BF56" s="82"/>
      <c r="BG56" s="82"/>
      <c r="BH56" s="82"/>
      <c r="BI56" s="82"/>
      <c r="BJ56" s="82"/>
      <c r="BK56" s="82"/>
      <c r="BL56" s="82"/>
      <c r="BM56" s="82"/>
      <c r="BN56" s="82"/>
      <c r="BO56" s="82"/>
      <c r="BP56" s="82"/>
      <c r="BQ56" s="82"/>
      <c r="BR56" s="82"/>
      <c r="BS56" s="82"/>
      <c r="BT56" s="82"/>
      <c r="BU56" s="82">
        <v>19</v>
      </c>
      <c r="BV56" s="82"/>
      <c r="BW56" s="82"/>
      <c r="BX56" s="82"/>
      <c r="BY56" s="82"/>
      <c r="BZ56" s="82">
        <v>4</v>
      </c>
      <c r="CA56" s="208"/>
      <c r="CB56" s="499"/>
      <c r="CC56" s="478">
        <f t="shared" si="1"/>
        <v>39</v>
      </c>
    </row>
    <row r="57" spans="1:81" ht="15.6" customHeight="1" x14ac:dyDescent="0.25">
      <c r="A57" s="67">
        <v>25</v>
      </c>
      <c r="B57" s="136" t="s">
        <v>62</v>
      </c>
      <c r="C57" s="17" t="s">
        <v>213</v>
      </c>
      <c r="D57" s="77"/>
      <c r="E57" s="78"/>
      <c r="F57" s="78"/>
      <c r="G57" s="78"/>
      <c r="H57" s="78"/>
      <c r="I57" s="78"/>
      <c r="J57" s="78"/>
      <c r="K57" s="78"/>
      <c r="L57" s="78"/>
      <c r="M57" s="78"/>
      <c r="N57" s="78"/>
      <c r="O57" s="78"/>
      <c r="P57" s="78"/>
      <c r="Q57" s="78"/>
      <c r="R57" s="78"/>
      <c r="S57" s="78"/>
      <c r="T57" s="78"/>
      <c r="U57" s="78"/>
      <c r="V57" s="78"/>
      <c r="W57" s="78"/>
      <c r="X57" s="78"/>
      <c r="Y57" s="85"/>
      <c r="Z57" s="85"/>
      <c r="AA57" s="79"/>
      <c r="AB57" s="78"/>
      <c r="AC57" s="78">
        <v>3</v>
      </c>
      <c r="AD57" s="78"/>
      <c r="AE57" s="78"/>
      <c r="AF57" s="78"/>
      <c r="AG57" s="78"/>
      <c r="AH57" s="78"/>
      <c r="AI57" s="78"/>
      <c r="AJ57" s="78"/>
      <c r="AK57" s="78"/>
      <c r="AL57" s="78"/>
      <c r="AM57" s="78"/>
      <c r="AN57" s="78"/>
      <c r="AO57" s="78"/>
      <c r="AP57" s="78"/>
      <c r="AQ57" s="78"/>
      <c r="AR57" s="78"/>
      <c r="AS57" s="78"/>
      <c r="AT57" s="78">
        <v>1</v>
      </c>
      <c r="AU57" s="78"/>
      <c r="AV57" s="78"/>
      <c r="AW57" s="78"/>
      <c r="AX57" s="78"/>
      <c r="AY57" s="78"/>
      <c r="AZ57" s="78">
        <v>1</v>
      </c>
      <c r="BA57" s="78"/>
      <c r="BB57" s="78"/>
      <c r="BC57" s="78"/>
      <c r="BD57" s="78"/>
      <c r="BE57" s="78"/>
      <c r="BF57" s="78"/>
      <c r="BG57" s="78"/>
      <c r="BH57" s="78"/>
      <c r="BI57" s="78"/>
      <c r="BJ57" s="78"/>
      <c r="BK57" s="78"/>
      <c r="BL57" s="78"/>
      <c r="BM57" s="78"/>
      <c r="BN57" s="78"/>
      <c r="BO57" s="78"/>
      <c r="BP57" s="78"/>
      <c r="BQ57" s="78">
        <v>2</v>
      </c>
      <c r="BR57" s="78"/>
      <c r="BS57" s="78"/>
      <c r="BT57" s="78"/>
      <c r="BU57" s="78">
        <v>3</v>
      </c>
      <c r="BV57" s="78"/>
      <c r="BW57" s="78"/>
      <c r="BX57" s="78"/>
      <c r="BY57" s="78"/>
      <c r="BZ57" s="78">
        <v>1</v>
      </c>
      <c r="CA57" s="207"/>
      <c r="CB57" s="498"/>
      <c r="CC57" s="479">
        <f t="shared" si="1"/>
        <v>11</v>
      </c>
    </row>
    <row r="58" spans="1:81" ht="15.6" customHeight="1" x14ac:dyDescent="0.25">
      <c r="A58" s="68"/>
      <c r="B58" s="149"/>
      <c r="C58" s="148"/>
      <c r="D58" s="81"/>
      <c r="E58" s="82"/>
      <c r="F58" s="82"/>
      <c r="G58" s="82"/>
      <c r="H58" s="82"/>
      <c r="I58" s="82"/>
      <c r="J58" s="82"/>
      <c r="K58" s="82"/>
      <c r="L58" s="82"/>
      <c r="M58" s="82"/>
      <c r="N58" s="82"/>
      <c r="O58" s="82"/>
      <c r="P58" s="82"/>
      <c r="Q58" s="82"/>
      <c r="R58" s="82"/>
      <c r="S58" s="82"/>
      <c r="T58" s="82"/>
      <c r="U58" s="82"/>
      <c r="V58" s="82"/>
      <c r="W58" s="82"/>
      <c r="X58" s="82"/>
      <c r="Y58" s="86"/>
      <c r="Z58" s="86"/>
      <c r="AA58" s="83"/>
      <c r="AB58" s="82"/>
      <c r="AC58" s="82">
        <v>7</v>
      </c>
      <c r="AD58" s="82"/>
      <c r="AE58" s="82"/>
      <c r="AF58" s="82"/>
      <c r="AG58" s="82"/>
      <c r="AH58" s="82"/>
      <c r="AI58" s="82"/>
      <c r="AJ58" s="82">
        <v>2</v>
      </c>
      <c r="AK58" s="82"/>
      <c r="AL58" s="82">
        <v>1</v>
      </c>
      <c r="AM58" s="82"/>
      <c r="AN58" s="82"/>
      <c r="AO58" s="82"/>
      <c r="AP58" s="82"/>
      <c r="AQ58" s="82">
        <v>1</v>
      </c>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v>1</v>
      </c>
      <c r="BW58" s="82"/>
      <c r="BX58" s="82"/>
      <c r="BY58" s="82"/>
      <c r="BZ58" s="82"/>
      <c r="CA58" s="208"/>
      <c r="CB58" s="499"/>
      <c r="CC58" s="478">
        <f t="shared" si="1"/>
        <v>12</v>
      </c>
    </row>
    <row r="59" spans="1:81" ht="15.6" customHeight="1" x14ac:dyDescent="0.25">
      <c r="A59" s="67">
        <v>26</v>
      </c>
      <c r="B59" s="136" t="s">
        <v>65</v>
      </c>
      <c r="C59" s="17" t="s">
        <v>214</v>
      </c>
      <c r="D59" s="77"/>
      <c r="E59" s="78"/>
      <c r="F59" s="78"/>
      <c r="G59" s="78"/>
      <c r="H59" s="78"/>
      <c r="I59" s="78"/>
      <c r="J59" s="78"/>
      <c r="K59" s="78"/>
      <c r="L59" s="78"/>
      <c r="M59" s="78"/>
      <c r="N59" s="78"/>
      <c r="O59" s="78"/>
      <c r="P59" s="78"/>
      <c r="Q59" s="78"/>
      <c r="R59" s="78"/>
      <c r="S59" s="78"/>
      <c r="T59" s="78"/>
      <c r="U59" s="78"/>
      <c r="V59" s="78"/>
      <c r="W59" s="78"/>
      <c r="X59" s="78"/>
      <c r="Y59" s="78"/>
      <c r="Z59" s="78"/>
      <c r="AA59" s="78"/>
      <c r="AB59" s="79"/>
      <c r="AC59" s="78"/>
      <c r="AD59" s="80"/>
      <c r="AE59" s="80"/>
      <c r="AF59" s="80"/>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207"/>
      <c r="CB59" s="498"/>
      <c r="CC59" s="479">
        <f t="shared" si="1"/>
        <v>0</v>
      </c>
    </row>
    <row r="60" spans="1:81" ht="15.6" customHeight="1" x14ac:dyDescent="0.25">
      <c r="A60" s="68"/>
      <c r="B60" s="149"/>
      <c r="C60" s="148"/>
      <c r="D60" s="81"/>
      <c r="E60" s="82"/>
      <c r="F60" s="82"/>
      <c r="G60" s="82"/>
      <c r="H60" s="82"/>
      <c r="I60" s="82"/>
      <c r="J60" s="82"/>
      <c r="K60" s="82"/>
      <c r="L60" s="82"/>
      <c r="M60" s="82"/>
      <c r="N60" s="82"/>
      <c r="O60" s="82"/>
      <c r="P60" s="82"/>
      <c r="Q60" s="82"/>
      <c r="R60" s="82"/>
      <c r="S60" s="82"/>
      <c r="T60" s="82"/>
      <c r="U60" s="82"/>
      <c r="V60" s="82"/>
      <c r="W60" s="82"/>
      <c r="X60" s="82"/>
      <c r="Y60" s="82"/>
      <c r="Z60" s="82"/>
      <c r="AA60" s="82"/>
      <c r="AB60" s="83"/>
      <c r="AC60" s="82"/>
      <c r="AD60" s="84"/>
      <c r="AE60" s="84"/>
      <c r="AF60" s="84"/>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208"/>
      <c r="CB60" s="499"/>
      <c r="CC60" s="478">
        <f t="shared" si="1"/>
        <v>0</v>
      </c>
    </row>
    <row r="61" spans="1:81" ht="15.6" customHeight="1" x14ac:dyDescent="0.25">
      <c r="A61" s="69">
        <v>27</v>
      </c>
      <c r="B61" s="136" t="s">
        <v>67</v>
      </c>
      <c r="C61" s="17" t="s">
        <v>68</v>
      </c>
      <c r="D61" s="77"/>
      <c r="E61" s="78"/>
      <c r="F61" s="78"/>
      <c r="G61" s="78"/>
      <c r="H61" s="78"/>
      <c r="I61" s="78"/>
      <c r="J61" s="78"/>
      <c r="K61" s="78"/>
      <c r="L61" s="78"/>
      <c r="M61" s="78"/>
      <c r="N61" s="78">
        <v>1</v>
      </c>
      <c r="O61" s="78">
        <v>12</v>
      </c>
      <c r="P61" s="78">
        <v>1</v>
      </c>
      <c r="Q61" s="78">
        <v>1</v>
      </c>
      <c r="R61" s="78"/>
      <c r="S61" s="78"/>
      <c r="T61" s="78"/>
      <c r="U61" s="78">
        <v>6</v>
      </c>
      <c r="V61" s="78"/>
      <c r="W61" s="78"/>
      <c r="X61" s="78"/>
      <c r="Y61" s="78"/>
      <c r="Z61" s="78"/>
      <c r="AA61" s="78"/>
      <c r="AB61" s="78"/>
      <c r="AC61" s="79"/>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v>1</v>
      </c>
      <c r="BC61" s="78"/>
      <c r="BD61" s="78"/>
      <c r="BE61" s="78"/>
      <c r="BF61" s="78"/>
      <c r="BG61" s="78"/>
      <c r="BH61" s="78"/>
      <c r="BI61" s="78"/>
      <c r="BJ61" s="78"/>
      <c r="BK61" s="78"/>
      <c r="BL61" s="78"/>
      <c r="BM61" s="78"/>
      <c r="BN61" s="78"/>
      <c r="BO61" s="78"/>
      <c r="BP61" s="78"/>
      <c r="BQ61" s="78"/>
      <c r="BR61" s="78"/>
      <c r="BS61" s="78"/>
      <c r="BT61" s="78"/>
      <c r="BU61" s="78">
        <v>1</v>
      </c>
      <c r="BV61" s="78"/>
      <c r="BW61" s="78"/>
      <c r="BX61" s="78"/>
      <c r="BY61" s="78"/>
      <c r="BZ61" s="78">
        <v>2</v>
      </c>
      <c r="CA61" s="207"/>
      <c r="CB61" s="498"/>
      <c r="CC61" s="479">
        <f t="shared" si="1"/>
        <v>25</v>
      </c>
    </row>
    <row r="62" spans="1:81" ht="15.6" customHeight="1" x14ac:dyDescent="0.25">
      <c r="A62" s="70"/>
      <c r="B62" s="149"/>
      <c r="C62" s="148"/>
      <c r="D62" s="81"/>
      <c r="E62" s="82"/>
      <c r="F62" s="82"/>
      <c r="G62" s="82"/>
      <c r="H62" s="82"/>
      <c r="I62" s="82"/>
      <c r="J62" s="82"/>
      <c r="K62" s="82"/>
      <c r="L62" s="82"/>
      <c r="M62" s="82"/>
      <c r="N62" s="82"/>
      <c r="O62" s="82"/>
      <c r="P62" s="82"/>
      <c r="Q62" s="82"/>
      <c r="R62" s="82"/>
      <c r="S62" s="82"/>
      <c r="T62" s="82"/>
      <c r="U62" s="82"/>
      <c r="V62" s="82"/>
      <c r="W62" s="82"/>
      <c r="X62" s="82"/>
      <c r="Y62" s="82"/>
      <c r="Z62" s="82"/>
      <c r="AA62" s="82">
        <v>4</v>
      </c>
      <c r="AB62" s="82"/>
      <c r="AC62" s="83"/>
      <c r="AD62" s="82"/>
      <c r="AE62" s="82"/>
      <c r="AF62" s="82"/>
      <c r="AG62" s="82"/>
      <c r="AH62" s="82"/>
      <c r="AI62" s="82"/>
      <c r="AJ62" s="82"/>
      <c r="AK62" s="82"/>
      <c r="AL62" s="82"/>
      <c r="AM62" s="82"/>
      <c r="AN62" s="82"/>
      <c r="AO62" s="82"/>
      <c r="AP62" s="82"/>
      <c r="AQ62" s="82"/>
      <c r="AR62" s="82"/>
      <c r="AS62" s="82"/>
      <c r="AT62" s="82"/>
      <c r="AU62" s="82"/>
      <c r="AV62" s="82"/>
      <c r="AW62" s="82"/>
      <c r="AX62" s="82"/>
      <c r="AY62" s="82"/>
      <c r="AZ62" s="82">
        <v>15</v>
      </c>
      <c r="BA62" s="82"/>
      <c r="BB62" s="82"/>
      <c r="BC62" s="82"/>
      <c r="BD62" s="82"/>
      <c r="BE62" s="82"/>
      <c r="BF62" s="82"/>
      <c r="BG62" s="82"/>
      <c r="BH62" s="82"/>
      <c r="BI62" s="82"/>
      <c r="BJ62" s="82"/>
      <c r="BK62" s="82"/>
      <c r="BL62" s="82"/>
      <c r="BM62" s="82"/>
      <c r="BN62" s="82"/>
      <c r="BO62" s="82"/>
      <c r="BP62" s="82"/>
      <c r="BQ62" s="82"/>
      <c r="BR62" s="82"/>
      <c r="BS62" s="82"/>
      <c r="BT62" s="82"/>
      <c r="BU62" s="82">
        <v>1</v>
      </c>
      <c r="BV62" s="82"/>
      <c r="BW62" s="82"/>
      <c r="BX62" s="82"/>
      <c r="BY62" s="82"/>
      <c r="BZ62" s="82"/>
      <c r="CA62" s="208"/>
      <c r="CB62" s="499"/>
      <c r="CC62" s="478">
        <f t="shared" si="1"/>
        <v>20</v>
      </c>
    </row>
    <row r="63" spans="1:81" ht="15.6" customHeight="1" x14ac:dyDescent="0.25">
      <c r="A63" s="69">
        <v>28</v>
      </c>
      <c r="B63" s="136" t="s">
        <v>69</v>
      </c>
      <c r="C63" s="17" t="s">
        <v>215</v>
      </c>
      <c r="D63" s="77"/>
      <c r="E63" s="78"/>
      <c r="F63" s="78"/>
      <c r="G63" s="78"/>
      <c r="H63" s="78"/>
      <c r="I63" s="78">
        <v>3</v>
      </c>
      <c r="J63" s="78"/>
      <c r="K63" s="78"/>
      <c r="L63" s="78"/>
      <c r="M63" s="78"/>
      <c r="N63" s="78"/>
      <c r="O63" s="78"/>
      <c r="P63" s="78"/>
      <c r="Q63" s="78"/>
      <c r="R63" s="78"/>
      <c r="S63" s="78"/>
      <c r="T63" s="78"/>
      <c r="U63" s="78">
        <v>6</v>
      </c>
      <c r="V63" s="78"/>
      <c r="W63" s="78"/>
      <c r="X63" s="78"/>
      <c r="Y63" s="78"/>
      <c r="Z63" s="78"/>
      <c r="AA63" s="78"/>
      <c r="AB63" s="78"/>
      <c r="AC63" s="78">
        <v>2</v>
      </c>
      <c r="AD63" s="79"/>
      <c r="AE63" s="80"/>
      <c r="AF63" s="80"/>
      <c r="AG63" s="80"/>
      <c r="AH63" s="78"/>
      <c r="AI63" s="78"/>
      <c r="AJ63" s="78">
        <v>1</v>
      </c>
      <c r="AK63" s="78"/>
      <c r="AL63" s="78"/>
      <c r="AM63" s="78"/>
      <c r="AN63" s="78"/>
      <c r="AO63" s="78"/>
      <c r="AP63" s="78"/>
      <c r="AQ63" s="78"/>
      <c r="AR63" s="78"/>
      <c r="AS63" s="78"/>
      <c r="AT63" s="78"/>
      <c r="AU63" s="78"/>
      <c r="AV63" s="78"/>
      <c r="AW63" s="78"/>
      <c r="AX63" s="78"/>
      <c r="AY63" s="78"/>
      <c r="AZ63" s="78">
        <v>46</v>
      </c>
      <c r="BA63" s="78"/>
      <c r="BB63" s="78"/>
      <c r="BC63" s="78"/>
      <c r="BD63" s="78"/>
      <c r="BE63" s="78"/>
      <c r="BF63" s="78"/>
      <c r="BG63" s="78"/>
      <c r="BH63" s="78"/>
      <c r="BI63" s="78"/>
      <c r="BJ63" s="78"/>
      <c r="BK63" s="78"/>
      <c r="BL63" s="78"/>
      <c r="BM63" s="78"/>
      <c r="BN63" s="78"/>
      <c r="BO63" s="78"/>
      <c r="BP63" s="78"/>
      <c r="BQ63" s="78"/>
      <c r="BR63" s="78"/>
      <c r="BS63" s="78"/>
      <c r="BT63" s="78"/>
      <c r="BU63" s="78">
        <v>2</v>
      </c>
      <c r="BV63" s="78"/>
      <c r="BW63" s="78"/>
      <c r="BX63" s="78"/>
      <c r="BY63" s="78"/>
      <c r="BZ63" s="78"/>
      <c r="CA63" s="207"/>
      <c r="CB63" s="498"/>
      <c r="CC63" s="479">
        <f t="shared" si="1"/>
        <v>60</v>
      </c>
    </row>
    <row r="64" spans="1:81" ht="15.6" customHeight="1" x14ac:dyDescent="0.25">
      <c r="A64" s="70"/>
      <c r="B64" s="149"/>
      <c r="C64" s="148" t="s">
        <v>216</v>
      </c>
      <c r="D64" s="81"/>
      <c r="E64" s="82"/>
      <c r="F64" s="82"/>
      <c r="G64" s="82"/>
      <c r="H64" s="82"/>
      <c r="I64" s="82"/>
      <c r="J64" s="82"/>
      <c r="K64" s="82"/>
      <c r="L64" s="82"/>
      <c r="M64" s="82"/>
      <c r="N64" s="82"/>
      <c r="O64" s="82"/>
      <c r="P64" s="82"/>
      <c r="Q64" s="82"/>
      <c r="R64" s="82"/>
      <c r="S64" s="82"/>
      <c r="T64" s="82"/>
      <c r="U64" s="82">
        <v>16</v>
      </c>
      <c r="V64" s="82"/>
      <c r="W64" s="82"/>
      <c r="X64" s="82"/>
      <c r="Y64" s="82"/>
      <c r="Z64" s="82"/>
      <c r="AA64" s="82"/>
      <c r="AB64" s="82"/>
      <c r="AC64" s="82">
        <v>3</v>
      </c>
      <c r="AD64" s="83"/>
      <c r="AE64" s="84"/>
      <c r="AF64" s="84"/>
      <c r="AG64" s="84"/>
      <c r="AH64" s="82"/>
      <c r="AI64" s="82"/>
      <c r="AJ64" s="82"/>
      <c r="AK64" s="82"/>
      <c r="AL64" s="82"/>
      <c r="AM64" s="82"/>
      <c r="AN64" s="82"/>
      <c r="AO64" s="82"/>
      <c r="AP64" s="82"/>
      <c r="AQ64" s="82"/>
      <c r="AR64" s="82"/>
      <c r="AS64" s="82"/>
      <c r="AT64" s="82"/>
      <c r="AU64" s="82"/>
      <c r="AV64" s="82"/>
      <c r="AW64" s="82"/>
      <c r="AX64" s="82"/>
      <c r="AY64" s="82"/>
      <c r="AZ64" s="82">
        <v>217</v>
      </c>
      <c r="BA64" s="82"/>
      <c r="BB64" s="82"/>
      <c r="BC64" s="82"/>
      <c r="BD64" s="82"/>
      <c r="BE64" s="82"/>
      <c r="BF64" s="82"/>
      <c r="BG64" s="82"/>
      <c r="BH64" s="82"/>
      <c r="BI64" s="82"/>
      <c r="BJ64" s="82"/>
      <c r="BK64" s="82"/>
      <c r="BL64" s="82"/>
      <c r="BM64" s="82"/>
      <c r="BN64" s="82"/>
      <c r="BO64" s="82"/>
      <c r="BP64" s="82"/>
      <c r="BQ64" s="82"/>
      <c r="BR64" s="82"/>
      <c r="BS64" s="82"/>
      <c r="BT64" s="82"/>
      <c r="BU64" s="82">
        <v>1</v>
      </c>
      <c r="BV64" s="82"/>
      <c r="BW64" s="82"/>
      <c r="BX64" s="82"/>
      <c r="BY64" s="82"/>
      <c r="BZ64" s="82"/>
      <c r="CA64" s="206">
        <v>21805</v>
      </c>
      <c r="CB64" s="501" t="s">
        <v>191</v>
      </c>
      <c r="CC64" s="478">
        <f t="shared" si="1"/>
        <v>22042</v>
      </c>
    </row>
    <row r="65" spans="1:81" ht="15.6" customHeight="1" x14ac:dyDescent="0.25">
      <c r="A65" s="67">
        <v>29</v>
      </c>
      <c r="B65" s="136" t="s">
        <v>72</v>
      </c>
      <c r="C65" s="17" t="s">
        <v>73</v>
      </c>
      <c r="D65" s="77"/>
      <c r="E65" s="78"/>
      <c r="F65" s="78">
        <v>5</v>
      </c>
      <c r="G65" s="78"/>
      <c r="H65" s="78"/>
      <c r="I65" s="78">
        <v>1</v>
      </c>
      <c r="J65" s="78"/>
      <c r="K65" s="78"/>
      <c r="L65" s="78"/>
      <c r="M65" s="78"/>
      <c r="N65" s="78"/>
      <c r="O65" s="78"/>
      <c r="P65" s="78"/>
      <c r="Q65" s="78"/>
      <c r="R65" s="78"/>
      <c r="S65" s="78"/>
      <c r="T65" s="78"/>
      <c r="U65" s="78"/>
      <c r="V65" s="78"/>
      <c r="W65" s="78"/>
      <c r="X65" s="78"/>
      <c r="Y65" s="78"/>
      <c r="Z65" s="78"/>
      <c r="AA65" s="78"/>
      <c r="AB65" s="78"/>
      <c r="AC65" s="78"/>
      <c r="AD65" s="78"/>
      <c r="AE65" s="79"/>
      <c r="AF65" s="78"/>
      <c r="AG65" s="78"/>
      <c r="AH65" s="78"/>
      <c r="AI65" s="78"/>
      <c r="AJ65" s="80"/>
      <c r="AK65" s="80"/>
      <c r="AL65" s="80"/>
      <c r="AM65" s="80"/>
      <c r="AN65" s="78"/>
      <c r="AO65" s="78"/>
      <c r="AP65" s="78"/>
      <c r="AQ65" s="78"/>
      <c r="AR65" s="78"/>
      <c r="AS65" s="78"/>
      <c r="AT65" s="78"/>
      <c r="AU65" s="78"/>
      <c r="AV65" s="78"/>
      <c r="AW65" s="78"/>
      <c r="AX65" s="78"/>
      <c r="AY65" s="78"/>
      <c r="AZ65" s="78">
        <v>4</v>
      </c>
      <c r="BA65" s="78"/>
      <c r="BB65" s="78"/>
      <c r="BC65" s="78"/>
      <c r="BD65" s="78"/>
      <c r="BE65" s="78"/>
      <c r="BF65" s="78"/>
      <c r="BG65" s="78"/>
      <c r="BH65" s="78"/>
      <c r="BI65" s="78"/>
      <c r="BJ65" s="78"/>
      <c r="BK65" s="78"/>
      <c r="BL65" s="78"/>
      <c r="BM65" s="78"/>
      <c r="BN65" s="78"/>
      <c r="BO65" s="78"/>
      <c r="BP65" s="78"/>
      <c r="BQ65" s="78"/>
      <c r="BR65" s="78"/>
      <c r="BS65" s="78"/>
      <c r="BT65" s="78"/>
      <c r="BU65" s="78">
        <v>2</v>
      </c>
      <c r="BV65" s="78"/>
      <c r="BW65" s="78"/>
      <c r="BX65" s="78"/>
      <c r="BY65" s="78"/>
      <c r="BZ65" s="78"/>
      <c r="CA65" s="207"/>
      <c r="CB65" s="498"/>
      <c r="CC65" s="479">
        <f t="shared" si="1"/>
        <v>12</v>
      </c>
    </row>
    <row r="66" spans="1:81" ht="15.6" customHeight="1" x14ac:dyDescent="0.25">
      <c r="A66" s="68"/>
      <c r="B66" s="149"/>
      <c r="C66" s="148"/>
      <c r="D66" s="81"/>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3"/>
      <c r="AF66" s="82"/>
      <c r="AG66" s="82"/>
      <c r="AH66" s="82"/>
      <c r="AI66" s="82"/>
      <c r="AJ66" s="84"/>
      <c r="AK66" s="84"/>
      <c r="AL66" s="84"/>
      <c r="AM66" s="84"/>
      <c r="AN66" s="82"/>
      <c r="AO66" s="82"/>
      <c r="AP66" s="82"/>
      <c r="AQ66" s="82"/>
      <c r="AR66" s="82"/>
      <c r="AS66" s="82"/>
      <c r="AT66" s="82"/>
      <c r="AU66" s="82"/>
      <c r="AV66" s="82"/>
      <c r="AW66" s="82"/>
      <c r="AX66" s="82"/>
      <c r="AY66" s="82"/>
      <c r="AZ66" s="82">
        <v>1</v>
      </c>
      <c r="BA66" s="82"/>
      <c r="BB66" s="82"/>
      <c r="BC66" s="82"/>
      <c r="BD66" s="82"/>
      <c r="BE66" s="82"/>
      <c r="BF66" s="82"/>
      <c r="BG66" s="82"/>
      <c r="BH66" s="82"/>
      <c r="BI66" s="82"/>
      <c r="BJ66" s="82"/>
      <c r="BK66" s="82"/>
      <c r="BL66" s="82"/>
      <c r="BM66" s="82"/>
      <c r="BN66" s="82"/>
      <c r="BO66" s="82"/>
      <c r="BP66" s="82"/>
      <c r="BQ66" s="82"/>
      <c r="BR66" s="82"/>
      <c r="BS66" s="82"/>
      <c r="BT66" s="82"/>
      <c r="BU66" s="82">
        <v>3</v>
      </c>
      <c r="BV66" s="82"/>
      <c r="BW66" s="82"/>
      <c r="BX66" s="82"/>
      <c r="BY66" s="82"/>
      <c r="BZ66" s="82"/>
      <c r="CA66" s="208"/>
      <c r="CB66" s="499"/>
      <c r="CC66" s="478">
        <f t="shared" si="1"/>
        <v>4</v>
      </c>
    </row>
    <row r="67" spans="1:81" ht="15.6" customHeight="1" x14ac:dyDescent="0.25">
      <c r="A67" s="67">
        <v>30</v>
      </c>
      <c r="B67" s="136" t="s">
        <v>195</v>
      </c>
      <c r="C67" s="17" t="s">
        <v>74</v>
      </c>
      <c r="D67" s="77"/>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9"/>
      <c r="AG67" s="78"/>
      <c r="AH67" s="78"/>
      <c r="AI67" s="78"/>
      <c r="AJ67" s="80"/>
      <c r="AK67" s="80"/>
      <c r="AL67" s="80"/>
      <c r="AM67" s="80"/>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207"/>
      <c r="CB67" s="498"/>
      <c r="CC67" s="479">
        <f t="shared" si="1"/>
        <v>0</v>
      </c>
    </row>
    <row r="68" spans="1:81" ht="15.6" customHeight="1" x14ac:dyDescent="0.25">
      <c r="A68" s="68"/>
      <c r="B68" s="149"/>
      <c r="C68" s="148"/>
      <c r="D68" s="81"/>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3"/>
      <c r="AG68" s="82"/>
      <c r="AH68" s="82"/>
      <c r="AI68" s="82"/>
      <c r="AJ68" s="84"/>
      <c r="AK68" s="84"/>
      <c r="AL68" s="84"/>
      <c r="AM68" s="84"/>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208"/>
      <c r="CB68" s="499"/>
      <c r="CC68" s="478">
        <f t="shared" si="1"/>
        <v>0</v>
      </c>
    </row>
    <row r="69" spans="1:81" ht="15.6" customHeight="1" x14ac:dyDescent="0.25">
      <c r="A69" s="67">
        <v>31</v>
      </c>
      <c r="B69" s="136" t="s">
        <v>75</v>
      </c>
      <c r="C69" s="17" t="s">
        <v>217</v>
      </c>
      <c r="D69" s="77"/>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85"/>
      <c r="AF69" s="85"/>
      <c r="AG69" s="79"/>
      <c r="AH69" s="78"/>
      <c r="AI69" s="78"/>
      <c r="AJ69" s="80"/>
      <c r="AK69" s="80"/>
      <c r="AL69" s="80"/>
      <c r="AM69" s="80"/>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207"/>
      <c r="CB69" s="498"/>
      <c r="CC69" s="479">
        <f t="shared" ref="CC69:CC78" si="2">SUM(D69:CA69)</f>
        <v>0</v>
      </c>
    </row>
    <row r="70" spans="1:81" ht="15.6" customHeight="1" x14ac:dyDescent="0.25">
      <c r="A70" s="68"/>
      <c r="B70" s="149"/>
      <c r="C70" s="148"/>
      <c r="D70" s="81"/>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6"/>
      <c r="AF70" s="86"/>
      <c r="AG70" s="83"/>
      <c r="AH70" s="82"/>
      <c r="AI70" s="82"/>
      <c r="AJ70" s="84"/>
      <c r="AK70" s="84"/>
      <c r="AL70" s="84"/>
      <c r="AM70" s="84"/>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208"/>
      <c r="CB70" s="499"/>
      <c r="CC70" s="478">
        <f t="shared" si="2"/>
        <v>0</v>
      </c>
    </row>
    <row r="71" spans="1:81" ht="15.6" customHeight="1" x14ac:dyDescent="0.25">
      <c r="A71" s="67">
        <v>32</v>
      </c>
      <c r="B71" s="136" t="s">
        <v>77</v>
      </c>
      <c r="C71" s="17" t="s">
        <v>218</v>
      </c>
      <c r="D71" s="77"/>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9"/>
      <c r="AI71" s="78"/>
      <c r="AJ71" s="80"/>
      <c r="AK71" s="80"/>
      <c r="AL71" s="80"/>
      <c r="AM71" s="80"/>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207"/>
      <c r="CB71" s="498"/>
      <c r="CC71" s="479">
        <f t="shared" si="2"/>
        <v>0</v>
      </c>
    </row>
    <row r="72" spans="1:81" ht="15.6" customHeight="1" x14ac:dyDescent="0.25">
      <c r="A72" s="68"/>
      <c r="B72" s="149"/>
      <c r="C72" s="148"/>
      <c r="D72" s="81"/>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3"/>
      <c r="AI72" s="82"/>
      <c r="AJ72" s="84"/>
      <c r="AK72" s="84"/>
      <c r="AL72" s="84"/>
      <c r="AM72" s="84"/>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208"/>
      <c r="CB72" s="499"/>
      <c r="CC72" s="478">
        <f t="shared" si="2"/>
        <v>0</v>
      </c>
    </row>
    <row r="73" spans="1:81" ht="15.6" customHeight="1" x14ac:dyDescent="0.25">
      <c r="A73" s="67">
        <v>33</v>
      </c>
      <c r="B73" s="136" t="s">
        <v>79</v>
      </c>
      <c r="C73" s="17" t="s">
        <v>80</v>
      </c>
      <c r="D73" s="77"/>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9"/>
      <c r="AJ73" s="80"/>
      <c r="AK73" s="80"/>
      <c r="AL73" s="80"/>
      <c r="AM73" s="80"/>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207"/>
      <c r="CB73" s="498"/>
      <c r="CC73" s="479">
        <f t="shared" si="2"/>
        <v>0</v>
      </c>
    </row>
    <row r="74" spans="1:81" ht="15.6" customHeight="1" x14ac:dyDescent="0.25">
      <c r="A74" s="68"/>
      <c r="B74" s="149"/>
      <c r="C74" s="148"/>
      <c r="D74" s="81"/>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3"/>
      <c r="AJ74" s="84"/>
      <c r="AK74" s="84"/>
      <c r="AL74" s="84"/>
      <c r="AM74" s="84"/>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208"/>
      <c r="CB74" s="499"/>
      <c r="CC74" s="478">
        <f t="shared" si="2"/>
        <v>0</v>
      </c>
    </row>
    <row r="75" spans="1:81" ht="15.6" customHeight="1" x14ac:dyDescent="0.25">
      <c r="A75" s="67">
        <v>34</v>
      </c>
      <c r="B75" s="136" t="s">
        <v>81</v>
      </c>
      <c r="C75" s="17" t="s">
        <v>219</v>
      </c>
      <c r="D75" s="77"/>
      <c r="E75" s="78"/>
      <c r="F75" s="78">
        <v>2</v>
      </c>
      <c r="G75" s="78"/>
      <c r="H75" s="78"/>
      <c r="I75" s="78"/>
      <c r="J75" s="78"/>
      <c r="K75" s="78"/>
      <c r="L75" s="78"/>
      <c r="M75" s="78"/>
      <c r="N75" s="78"/>
      <c r="O75" s="78">
        <v>1</v>
      </c>
      <c r="P75" s="78"/>
      <c r="Q75" s="78">
        <v>1</v>
      </c>
      <c r="R75" s="78"/>
      <c r="S75" s="78"/>
      <c r="T75" s="78"/>
      <c r="U75" s="78"/>
      <c r="V75" s="78"/>
      <c r="W75" s="78"/>
      <c r="X75" s="78"/>
      <c r="Y75" s="78"/>
      <c r="Z75" s="78"/>
      <c r="AA75" s="78">
        <v>7</v>
      </c>
      <c r="AB75" s="78"/>
      <c r="AC75" s="78"/>
      <c r="AD75" s="78">
        <v>6</v>
      </c>
      <c r="AE75" s="78"/>
      <c r="AF75" s="78"/>
      <c r="AG75" s="78"/>
      <c r="AH75" s="78"/>
      <c r="AI75" s="78"/>
      <c r="AJ75" s="97"/>
      <c r="AK75" s="80"/>
      <c r="AL75" s="78"/>
      <c r="AM75" s="78"/>
      <c r="AN75" s="80">
        <v>1</v>
      </c>
      <c r="AO75" s="80"/>
      <c r="AP75" s="80"/>
      <c r="AQ75" s="78"/>
      <c r="AR75" s="78"/>
      <c r="AS75" s="78"/>
      <c r="AT75" s="78"/>
      <c r="AU75" s="78"/>
      <c r="AV75" s="78"/>
      <c r="AW75" s="78"/>
      <c r="AX75" s="78"/>
      <c r="AY75" s="78"/>
      <c r="AZ75" s="78">
        <v>4</v>
      </c>
      <c r="BA75" s="78"/>
      <c r="BB75" s="78">
        <v>2</v>
      </c>
      <c r="BC75" s="78"/>
      <c r="BD75" s="78"/>
      <c r="BE75" s="78"/>
      <c r="BF75" s="78"/>
      <c r="BG75" s="78"/>
      <c r="BH75" s="78"/>
      <c r="BI75" s="78"/>
      <c r="BJ75" s="78"/>
      <c r="BK75" s="78"/>
      <c r="BL75" s="78"/>
      <c r="BM75" s="78"/>
      <c r="BN75" s="78"/>
      <c r="BO75" s="78"/>
      <c r="BP75" s="78"/>
      <c r="BQ75" s="78"/>
      <c r="BR75" s="78"/>
      <c r="BS75" s="78"/>
      <c r="BT75" s="78"/>
      <c r="BU75" s="78">
        <v>19</v>
      </c>
      <c r="BV75" s="78"/>
      <c r="BW75" s="78"/>
      <c r="BX75" s="78"/>
      <c r="BY75" s="78"/>
      <c r="BZ75" s="78">
        <v>2</v>
      </c>
      <c r="CA75" s="207"/>
      <c r="CB75" s="498"/>
      <c r="CC75" s="479">
        <f t="shared" si="2"/>
        <v>45</v>
      </c>
    </row>
    <row r="76" spans="1:81" ht="15.6" customHeight="1" x14ac:dyDescent="0.25">
      <c r="A76" s="70"/>
      <c r="B76" s="149"/>
      <c r="C76" s="148"/>
      <c r="D76" s="81"/>
      <c r="E76" s="82"/>
      <c r="F76" s="82">
        <v>4</v>
      </c>
      <c r="G76" s="82"/>
      <c r="H76" s="82"/>
      <c r="I76" s="82"/>
      <c r="J76" s="82"/>
      <c r="K76" s="82"/>
      <c r="L76" s="82"/>
      <c r="M76" s="82"/>
      <c r="N76" s="82"/>
      <c r="O76" s="82"/>
      <c r="P76" s="82"/>
      <c r="Q76" s="82"/>
      <c r="R76" s="82"/>
      <c r="S76" s="82"/>
      <c r="T76" s="82"/>
      <c r="U76" s="82"/>
      <c r="V76" s="82"/>
      <c r="W76" s="82"/>
      <c r="X76" s="82"/>
      <c r="Y76" s="82"/>
      <c r="Z76" s="82"/>
      <c r="AA76" s="82">
        <v>3</v>
      </c>
      <c r="AB76" s="82"/>
      <c r="AC76" s="82">
        <v>3</v>
      </c>
      <c r="AD76" s="82"/>
      <c r="AE76" s="82"/>
      <c r="AF76" s="82"/>
      <c r="AG76" s="82"/>
      <c r="AH76" s="82"/>
      <c r="AI76" s="82"/>
      <c r="AJ76" s="98"/>
      <c r="AK76" s="84"/>
      <c r="AL76" s="82">
        <v>4</v>
      </c>
      <c r="AM76" s="82"/>
      <c r="AN76" s="84">
        <v>4</v>
      </c>
      <c r="AO76" s="84"/>
      <c r="AP76" s="84"/>
      <c r="AQ76" s="82"/>
      <c r="AR76" s="82"/>
      <c r="AS76" s="82"/>
      <c r="AT76" s="82"/>
      <c r="AU76" s="82"/>
      <c r="AV76" s="82"/>
      <c r="AW76" s="82"/>
      <c r="AX76" s="82"/>
      <c r="AY76" s="82"/>
      <c r="AZ76" s="82">
        <v>11</v>
      </c>
      <c r="BA76" s="82"/>
      <c r="BB76" s="82"/>
      <c r="BC76" s="82"/>
      <c r="BD76" s="82"/>
      <c r="BE76" s="82"/>
      <c r="BF76" s="82"/>
      <c r="BG76" s="82"/>
      <c r="BH76" s="82"/>
      <c r="BI76" s="82"/>
      <c r="BJ76" s="82"/>
      <c r="BK76" s="82"/>
      <c r="BL76" s="82"/>
      <c r="BM76" s="82"/>
      <c r="BN76" s="82"/>
      <c r="BO76" s="82"/>
      <c r="BP76" s="82"/>
      <c r="BQ76" s="82"/>
      <c r="BR76" s="82"/>
      <c r="BS76" s="82"/>
      <c r="BT76" s="82"/>
      <c r="BU76" s="82">
        <v>11</v>
      </c>
      <c r="BV76" s="82"/>
      <c r="BW76" s="82"/>
      <c r="BX76" s="82"/>
      <c r="BY76" s="82"/>
      <c r="BZ76" s="82">
        <v>1</v>
      </c>
      <c r="CA76" s="208"/>
      <c r="CB76" s="499"/>
      <c r="CC76" s="478">
        <f t="shared" si="2"/>
        <v>41</v>
      </c>
    </row>
    <row r="77" spans="1:81" ht="15.6" customHeight="1" x14ac:dyDescent="0.25">
      <c r="A77" s="67">
        <v>35</v>
      </c>
      <c r="B77" s="136" t="s">
        <v>83</v>
      </c>
      <c r="C77" s="17" t="s">
        <v>220</v>
      </c>
      <c r="D77" s="77"/>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207"/>
      <c r="CB77" s="498"/>
      <c r="CC77" s="479">
        <f t="shared" si="2"/>
        <v>0</v>
      </c>
    </row>
    <row r="78" spans="1:81" ht="15.6" customHeight="1" x14ac:dyDescent="0.25">
      <c r="A78" s="68"/>
      <c r="B78" s="149"/>
      <c r="C78" s="148"/>
      <c r="D78" s="81"/>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208"/>
      <c r="CB78" s="499"/>
      <c r="CC78" s="478">
        <f t="shared" si="2"/>
        <v>0</v>
      </c>
    </row>
    <row r="79" spans="1:81" ht="15.6" customHeight="1" x14ac:dyDescent="0.25">
      <c r="A79" s="67">
        <v>36</v>
      </c>
      <c r="B79" s="136" t="s">
        <v>85</v>
      </c>
      <c r="C79" s="17" t="s">
        <v>86</v>
      </c>
      <c r="D79" s="77"/>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85"/>
      <c r="AL79" s="79"/>
      <c r="AM79" s="95"/>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207"/>
      <c r="CB79" s="498"/>
      <c r="CC79" s="479">
        <f t="shared" ref="CC79:CC100" si="3">SUM(D79:CA79)</f>
        <v>0</v>
      </c>
    </row>
    <row r="80" spans="1:81" ht="15.6" customHeight="1" x14ac:dyDescent="0.25">
      <c r="A80" s="68"/>
      <c r="B80" s="149"/>
      <c r="C80" s="148"/>
      <c r="D80" s="81"/>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6"/>
      <c r="AL80" s="83"/>
      <c r="AM80" s="96"/>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208"/>
      <c r="CB80" s="499"/>
      <c r="CC80" s="478">
        <f t="shared" si="3"/>
        <v>0</v>
      </c>
    </row>
    <row r="81" spans="1:81" ht="15.6" customHeight="1" x14ac:dyDescent="0.25">
      <c r="A81" s="67">
        <v>37</v>
      </c>
      <c r="B81" s="136" t="s">
        <v>87</v>
      </c>
      <c r="C81" s="17" t="s">
        <v>221</v>
      </c>
      <c r="D81" s="77"/>
      <c r="E81" s="78"/>
      <c r="F81" s="78"/>
      <c r="G81" s="78"/>
      <c r="H81" s="78"/>
      <c r="I81" s="78"/>
      <c r="J81" s="78"/>
      <c r="K81" s="78"/>
      <c r="L81" s="78"/>
      <c r="M81" s="78"/>
      <c r="N81" s="78"/>
      <c r="O81" s="78">
        <v>1</v>
      </c>
      <c r="P81" s="78"/>
      <c r="Q81" s="78"/>
      <c r="R81" s="78"/>
      <c r="S81" s="78"/>
      <c r="T81" s="78"/>
      <c r="U81" s="78"/>
      <c r="V81" s="78"/>
      <c r="W81" s="78"/>
      <c r="X81" s="78"/>
      <c r="Y81" s="78"/>
      <c r="Z81" s="78"/>
      <c r="AA81" s="78">
        <v>1</v>
      </c>
      <c r="AB81" s="78"/>
      <c r="AC81" s="78">
        <v>1</v>
      </c>
      <c r="AD81" s="78"/>
      <c r="AE81" s="78"/>
      <c r="AF81" s="78"/>
      <c r="AG81" s="78"/>
      <c r="AH81" s="78"/>
      <c r="AI81" s="78"/>
      <c r="AJ81" s="78"/>
      <c r="AK81" s="78"/>
      <c r="AL81" s="78"/>
      <c r="AM81" s="99"/>
      <c r="AN81" s="78"/>
      <c r="AO81" s="78"/>
      <c r="AP81" s="78"/>
      <c r="AQ81" s="78"/>
      <c r="AR81" s="78"/>
      <c r="AS81" s="78"/>
      <c r="AT81" s="78"/>
      <c r="AU81" s="78"/>
      <c r="AV81" s="78"/>
      <c r="AW81" s="78"/>
      <c r="AX81" s="78"/>
      <c r="AY81" s="78"/>
      <c r="AZ81" s="78">
        <v>1</v>
      </c>
      <c r="BA81" s="78"/>
      <c r="BB81" s="78"/>
      <c r="BC81" s="78"/>
      <c r="BD81" s="78"/>
      <c r="BE81" s="78"/>
      <c r="BF81" s="78"/>
      <c r="BG81" s="78"/>
      <c r="BH81" s="78"/>
      <c r="BI81" s="78"/>
      <c r="BJ81" s="78"/>
      <c r="BK81" s="78"/>
      <c r="BL81" s="78"/>
      <c r="BM81" s="78"/>
      <c r="BN81" s="78"/>
      <c r="BO81" s="78"/>
      <c r="BP81" s="78"/>
      <c r="BQ81" s="78"/>
      <c r="BR81" s="78"/>
      <c r="BS81" s="78"/>
      <c r="BT81" s="78"/>
      <c r="BU81" s="78">
        <v>3</v>
      </c>
      <c r="BV81" s="78"/>
      <c r="BW81" s="78"/>
      <c r="BX81" s="78"/>
      <c r="BY81" s="78"/>
      <c r="BZ81" s="78"/>
      <c r="CA81" s="207"/>
      <c r="CB81" s="498"/>
      <c r="CC81" s="479">
        <f t="shared" si="3"/>
        <v>7</v>
      </c>
    </row>
    <row r="82" spans="1:81" ht="15.6" customHeight="1" x14ac:dyDescent="0.25">
      <c r="A82" s="68"/>
      <c r="B82" s="149"/>
      <c r="C82" s="148"/>
      <c r="D82" s="81"/>
      <c r="E82" s="82"/>
      <c r="F82" s="82"/>
      <c r="G82" s="82"/>
      <c r="H82" s="82"/>
      <c r="I82" s="82"/>
      <c r="J82" s="82"/>
      <c r="K82" s="82"/>
      <c r="L82" s="82"/>
      <c r="M82" s="82"/>
      <c r="N82" s="82"/>
      <c r="O82" s="82">
        <v>6</v>
      </c>
      <c r="P82" s="82"/>
      <c r="Q82" s="82"/>
      <c r="R82" s="82"/>
      <c r="S82" s="82"/>
      <c r="T82" s="82"/>
      <c r="U82" s="82"/>
      <c r="V82" s="82"/>
      <c r="W82" s="82"/>
      <c r="X82" s="82"/>
      <c r="Y82" s="82"/>
      <c r="Z82" s="82"/>
      <c r="AA82" s="82"/>
      <c r="AB82" s="82"/>
      <c r="AC82" s="82"/>
      <c r="AD82" s="82"/>
      <c r="AE82" s="82"/>
      <c r="AF82" s="82"/>
      <c r="AG82" s="82"/>
      <c r="AH82" s="82"/>
      <c r="AI82" s="82"/>
      <c r="AJ82" s="82"/>
      <c r="AK82" s="82"/>
      <c r="AL82" s="82"/>
      <c r="AM82" s="100"/>
      <c r="AN82" s="82"/>
      <c r="AO82" s="82"/>
      <c r="AP82" s="82"/>
      <c r="AQ82" s="82"/>
      <c r="AR82" s="82"/>
      <c r="AS82" s="82"/>
      <c r="AT82" s="82"/>
      <c r="AU82" s="82"/>
      <c r="AV82" s="82"/>
      <c r="AW82" s="82"/>
      <c r="AX82" s="82"/>
      <c r="AY82" s="82"/>
      <c r="AZ82" s="82">
        <v>2</v>
      </c>
      <c r="BA82" s="82"/>
      <c r="BB82" s="82"/>
      <c r="BC82" s="82"/>
      <c r="BD82" s="82"/>
      <c r="BE82" s="82"/>
      <c r="BF82" s="82"/>
      <c r="BG82" s="82"/>
      <c r="BH82" s="82"/>
      <c r="BI82" s="82"/>
      <c r="BJ82" s="82"/>
      <c r="BK82" s="82"/>
      <c r="BL82" s="82"/>
      <c r="BM82" s="82"/>
      <c r="BN82" s="82"/>
      <c r="BO82" s="82"/>
      <c r="BP82" s="82"/>
      <c r="BQ82" s="82"/>
      <c r="BR82" s="82"/>
      <c r="BS82" s="82"/>
      <c r="BT82" s="82"/>
      <c r="BU82" s="82">
        <v>2</v>
      </c>
      <c r="BV82" s="82"/>
      <c r="BW82" s="82"/>
      <c r="BX82" s="82"/>
      <c r="BY82" s="82"/>
      <c r="BZ82" s="82"/>
      <c r="CA82" s="208"/>
      <c r="CB82" s="499"/>
      <c r="CC82" s="478">
        <f t="shared" si="3"/>
        <v>10</v>
      </c>
    </row>
    <row r="83" spans="1:81" ht="15.6" customHeight="1" x14ac:dyDescent="0.25">
      <c r="A83" s="67">
        <v>38</v>
      </c>
      <c r="B83" s="136" t="s">
        <v>89</v>
      </c>
      <c r="C83" s="17" t="s">
        <v>90</v>
      </c>
      <c r="D83" s="101"/>
      <c r="E83" s="102"/>
      <c r="F83" s="102">
        <v>5</v>
      </c>
      <c r="G83" s="102"/>
      <c r="H83" s="102"/>
      <c r="I83" s="102"/>
      <c r="J83" s="102"/>
      <c r="K83" s="102"/>
      <c r="L83" s="102"/>
      <c r="M83" s="102"/>
      <c r="N83" s="102"/>
      <c r="O83" s="102">
        <v>9</v>
      </c>
      <c r="P83" s="102"/>
      <c r="Q83" s="102">
        <v>1</v>
      </c>
      <c r="R83" s="102">
        <v>4</v>
      </c>
      <c r="S83" s="102"/>
      <c r="T83" s="102"/>
      <c r="U83" s="102">
        <v>11</v>
      </c>
      <c r="V83" s="102"/>
      <c r="W83" s="102"/>
      <c r="X83" s="102"/>
      <c r="Y83" s="102"/>
      <c r="Z83" s="102"/>
      <c r="AA83" s="102">
        <v>8</v>
      </c>
      <c r="AB83" s="102"/>
      <c r="AC83" s="102"/>
      <c r="AD83" s="102">
        <v>3</v>
      </c>
      <c r="AE83" s="102"/>
      <c r="AF83" s="102"/>
      <c r="AG83" s="102"/>
      <c r="AH83" s="102"/>
      <c r="AI83" s="102">
        <v>1</v>
      </c>
      <c r="AJ83" s="102">
        <v>13</v>
      </c>
      <c r="AK83" s="102"/>
      <c r="AL83" s="102">
        <v>2</v>
      </c>
      <c r="AM83" s="103"/>
      <c r="AN83" s="104"/>
      <c r="AO83" s="80"/>
      <c r="AP83" s="80"/>
      <c r="AQ83" s="102">
        <v>4</v>
      </c>
      <c r="AR83" s="102"/>
      <c r="AS83" s="102"/>
      <c r="AT83" s="102"/>
      <c r="AU83" s="102"/>
      <c r="AV83" s="102"/>
      <c r="AW83" s="102"/>
      <c r="AX83" s="102"/>
      <c r="AY83" s="102"/>
      <c r="AZ83" s="102">
        <v>84</v>
      </c>
      <c r="BA83" s="102"/>
      <c r="BB83" s="102"/>
      <c r="BC83" s="102"/>
      <c r="BD83" s="102"/>
      <c r="BE83" s="102"/>
      <c r="BF83" s="102"/>
      <c r="BG83" s="102"/>
      <c r="BH83" s="102"/>
      <c r="BI83" s="102"/>
      <c r="BJ83" s="102"/>
      <c r="BK83" s="102"/>
      <c r="BL83" s="102"/>
      <c r="BM83" s="102"/>
      <c r="BN83" s="102"/>
      <c r="BO83" s="102"/>
      <c r="BP83" s="102"/>
      <c r="BQ83" s="102"/>
      <c r="BR83" s="102"/>
      <c r="BS83" s="102"/>
      <c r="BT83" s="102"/>
      <c r="BU83" s="102">
        <v>26</v>
      </c>
      <c r="BV83" s="102"/>
      <c r="BW83" s="102"/>
      <c r="BX83" s="102"/>
      <c r="BY83" s="102"/>
      <c r="BZ83" s="102"/>
      <c r="CA83" s="484">
        <v>16</v>
      </c>
      <c r="CB83" s="502"/>
      <c r="CC83" s="479">
        <f t="shared" si="3"/>
        <v>187</v>
      </c>
    </row>
    <row r="84" spans="1:81" ht="15.6" customHeight="1" x14ac:dyDescent="0.25">
      <c r="A84" s="68"/>
      <c r="B84" s="149"/>
      <c r="C84" s="148"/>
      <c r="D84" s="105"/>
      <c r="E84" s="106"/>
      <c r="F84" s="106">
        <v>5</v>
      </c>
      <c r="G84" s="106"/>
      <c r="H84" s="106"/>
      <c r="I84" s="106"/>
      <c r="J84" s="106"/>
      <c r="K84" s="106"/>
      <c r="L84" s="106"/>
      <c r="M84" s="106"/>
      <c r="N84" s="106"/>
      <c r="O84" s="106">
        <v>1</v>
      </c>
      <c r="P84" s="106"/>
      <c r="Q84" s="106"/>
      <c r="R84" s="106"/>
      <c r="S84" s="106"/>
      <c r="T84" s="106"/>
      <c r="U84" s="106">
        <v>22</v>
      </c>
      <c r="V84" s="106"/>
      <c r="W84" s="106"/>
      <c r="X84" s="106"/>
      <c r="Y84" s="106"/>
      <c r="Z84" s="106"/>
      <c r="AA84" s="106">
        <v>13</v>
      </c>
      <c r="AB84" s="106"/>
      <c r="AC84" s="106">
        <v>5</v>
      </c>
      <c r="AD84" s="106">
        <v>11</v>
      </c>
      <c r="AE84" s="106"/>
      <c r="AF84" s="106"/>
      <c r="AG84" s="106"/>
      <c r="AH84" s="106"/>
      <c r="AI84" s="106"/>
      <c r="AJ84" s="106">
        <v>18</v>
      </c>
      <c r="AK84" s="106"/>
      <c r="AL84" s="106">
        <v>1</v>
      </c>
      <c r="AM84" s="107"/>
      <c r="AN84" s="108"/>
      <c r="AO84" s="84"/>
      <c r="AP84" s="84"/>
      <c r="AQ84" s="106">
        <v>2</v>
      </c>
      <c r="AR84" s="106"/>
      <c r="AS84" s="106"/>
      <c r="AT84" s="106"/>
      <c r="AU84" s="106"/>
      <c r="AV84" s="106"/>
      <c r="AW84" s="106"/>
      <c r="AX84" s="106"/>
      <c r="AY84" s="106"/>
      <c r="AZ84" s="106">
        <v>83</v>
      </c>
      <c r="BA84" s="106"/>
      <c r="BB84" s="106"/>
      <c r="BC84" s="106"/>
      <c r="BD84" s="106"/>
      <c r="BE84" s="106"/>
      <c r="BF84" s="106"/>
      <c r="BG84" s="106"/>
      <c r="BH84" s="106"/>
      <c r="BI84" s="106"/>
      <c r="BJ84" s="106"/>
      <c r="BK84" s="106"/>
      <c r="BL84" s="106"/>
      <c r="BM84" s="106"/>
      <c r="BN84" s="106"/>
      <c r="BO84" s="106"/>
      <c r="BP84" s="106"/>
      <c r="BQ84" s="106"/>
      <c r="BR84" s="106"/>
      <c r="BS84" s="106"/>
      <c r="BT84" s="106"/>
      <c r="BU84" s="106">
        <v>22</v>
      </c>
      <c r="BV84" s="106"/>
      <c r="BW84" s="106"/>
      <c r="BX84" s="106"/>
      <c r="BY84" s="106"/>
      <c r="BZ84" s="106"/>
      <c r="CA84" s="485">
        <v>1</v>
      </c>
      <c r="CB84" s="503"/>
      <c r="CC84" s="478">
        <f t="shared" si="3"/>
        <v>184</v>
      </c>
    </row>
    <row r="85" spans="1:81" ht="15.6" customHeight="1" x14ac:dyDescent="0.25">
      <c r="A85" s="67">
        <v>39</v>
      </c>
      <c r="B85" s="136" t="s">
        <v>91</v>
      </c>
      <c r="C85" s="17" t="s">
        <v>92</v>
      </c>
      <c r="D85" s="101"/>
      <c r="E85" s="102"/>
      <c r="F85" s="102">
        <v>1</v>
      </c>
      <c r="G85" s="102"/>
      <c r="H85" s="102"/>
      <c r="I85" s="102"/>
      <c r="J85" s="102"/>
      <c r="K85" s="102"/>
      <c r="L85" s="102">
        <v>3</v>
      </c>
      <c r="M85" s="102"/>
      <c r="N85" s="102"/>
      <c r="O85" s="102"/>
      <c r="P85" s="102"/>
      <c r="Q85" s="102"/>
      <c r="R85" s="102"/>
      <c r="S85" s="102"/>
      <c r="T85" s="102"/>
      <c r="U85" s="102">
        <v>1</v>
      </c>
      <c r="V85" s="102"/>
      <c r="W85" s="102"/>
      <c r="X85" s="102">
        <v>1</v>
      </c>
      <c r="Y85" s="102"/>
      <c r="Z85" s="102"/>
      <c r="AA85" s="102">
        <v>4</v>
      </c>
      <c r="AB85" s="102"/>
      <c r="AC85" s="102">
        <v>8</v>
      </c>
      <c r="AD85" s="102">
        <v>3</v>
      </c>
      <c r="AE85" s="102"/>
      <c r="AF85" s="102"/>
      <c r="AG85" s="102"/>
      <c r="AH85" s="102"/>
      <c r="AI85" s="102"/>
      <c r="AJ85" s="102">
        <v>4</v>
      </c>
      <c r="AK85" s="102"/>
      <c r="AL85" s="102"/>
      <c r="AM85" s="103"/>
      <c r="AN85" s="109"/>
      <c r="AO85" s="79"/>
      <c r="AP85" s="110"/>
      <c r="AQ85" s="102">
        <v>2</v>
      </c>
      <c r="AR85" s="102"/>
      <c r="AS85" s="102"/>
      <c r="AT85" s="102"/>
      <c r="AU85" s="102"/>
      <c r="AV85" s="102"/>
      <c r="AW85" s="102"/>
      <c r="AX85" s="102"/>
      <c r="AY85" s="102"/>
      <c r="AZ85" s="102">
        <v>51</v>
      </c>
      <c r="BA85" s="102"/>
      <c r="BB85" s="102">
        <v>2</v>
      </c>
      <c r="BC85" s="102"/>
      <c r="BD85" s="102"/>
      <c r="BE85" s="102"/>
      <c r="BF85" s="102"/>
      <c r="BG85" s="102"/>
      <c r="BH85" s="102">
        <v>2</v>
      </c>
      <c r="BI85" s="102"/>
      <c r="BJ85" s="102"/>
      <c r="BK85" s="102"/>
      <c r="BL85" s="102"/>
      <c r="BM85" s="102"/>
      <c r="BN85" s="102"/>
      <c r="BO85" s="102"/>
      <c r="BP85" s="102"/>
      <c r="BQ85" s="102"/>
      <c r="BR85" s="102"/>
      <c r="BS85" s="102"/>
      <c r="BT85" s="102"/>
      <c r="BU85" s="102">
        <v>4</v>
      </c>
      <c r="BV85" s="102"/>
      <c r="BW85" s="102"/>
      <c r="BX85" s="102"/>
      <c r="BY85" s="102"/>
      <c r="BZ85" s="102">
        <v>3</v>
      </c>
      <c r="CA85" s="484">
        <v>1</v>
      </c>
      <c r="CB85" s="502"/>
      <c r="CC85" s="479">
        <f t="shared" si="3"/>
        <v>90</v>
      </c>
    </row>
    <row r="86" spans="1:81" ht="15.6" customHeight="1" x14ac:dyDescent="0.25">
      <c r="A86" s="68"/>
      <c r="B86" s="149"/>
      <c r="C86" s="148"/>
      <c r="D86" s="81"/>
      <c r="E86" s="82"/>
      <c r="F86" s="82">
        <v>3</v>
      </c>
      <c r="G86" s="82"/>
      <c r="H86" s="82"/>
      <c r="I86" s="82">
        <v>1</v>
      </c>
      <c r="J86" s="82"/>
      <c r="K86" s="82"/>
      <c r="L86" s="82"/>
      <c r="M86" s="82"/>
      <c r="N86" s="82"/>
      <c r="O86" s="82"/>
      <c r="P86" s="82"/>
      <c r="Q86" s="82"/>
      <c r="R86" s="82"/>
      <c r="S86" s="82"/>
      <c r="T86" s="82"/>
      <c r="U86" s="82">
        <v>2</v>
      </c>
      <c r="V86" s="82"/>
      <c r="W86" s="82"/>
      <c r="X86" s="82">
        <v>1</v>
      </c>
      <c r="Y86" s="82"/>
      <c r="Z86" s="82"/>
      <c r="AA86" s="82">
        <v>4</v>
      </c>
      <c r="AB86" s="82"/>
      <c r="AC86" s="82">
        <v>5</v>
      </c>
      <c r="AD86" s="82"/>
      <c r="AE86" s="82"/>
      <c r="AF86" s="82"/>
      <c r="AG86" s="82"/>
      <c r="AH86" s="82"/>
      <c r="AI86" s="82"/>
      <c r="AJ86" s="82">
        <v>1</v>
      </c>
      <c r="AK86" s="82"/>
      <c r="AL86" s="82">
        <v>1</v>
      </c>
      <c r="AM86" s="82"/>
      <c r="AN86" s="82"/>
      <c r="AO86" s="83"/>
      <c r="AP86" s="82"/>
      <c r="AQ86" s="84">
        <v>1</v>
      </c>
      <c r="AR86" s="82"/>
      <c r="AS86" s="82"/>
      <c r="AT86" s="82"/>
      <c r="AU86" s="82"/>
      <c r="AV86" s="82"/>
      <c r="AW86" s="82"/>
      <c r="AX86" s="82"/>
      <c r="AY86" s="82"/>
      <c r="AZ86" s="82">
        <v>34</v>
      </c>
      <c r="BA86" s="82"/>
      <c r="BB86" s="82"/>
      <c r="BC86" s="82"/>
      <c r="BD86" s="82"/>
      <c r="BE86" s="82"/>
      <c r="BF86" s="82"/>
      <c r="BG86" s="82"/>
      <c r="BH86" s="82"/>
      <c r="BI86" s="82"/>
      <c r="BJ86" s="82"/>
      <c r="BK86" s="82"/>
      <c r="BL86" s="82"/>
      <c r="BM86" s="82"/>
      <c r="BN86" s="82"/>
      <c r="BO86" s="82"/>
      <c r="BP86" s="82"/>
      <c r="BQ86" s="82"/>
      <c r="BR86" s="82"/>
      <c r="BS86" s="82"/>
      <c r="BT86" s="82"/>
      <c r="BU86" s="82">
        <v>9</v>
      </c>
      <c r="BV86" s="82"/>
      <c r="BW86" s="82"/>
      <c r="BX86" s="82"/>
      <c r="BY86" s="82"/>
      <c r="BZ86" s="82"/>
      <c r="CA86" s="208"/>
      <c r="CB86" s="499"/>
      <c r="CC86" s="478">
        <f t="shared" si="3"/>
        <v>62</v>
      </c>
    </row>
    <row r="87" spans="1:81" ht="15.6" customHeight="1" x14ac:dyDescent="0.25">
      <c r="A87" s="67">
        <v>40</v>
      </c>
      <c r="B87" s="136" t="s">
        <v>93</v>
      </c>
      <c r="C87" s="17" t="s">
        <v>222</v>
      </c>
      <c r="D87" s="77"/>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9"/>
      <c r="AQ87" s="78"/>
      <c r="AR87" s="78"/>
      <c r="AS87" s="78"/>
      <c r="AT87" s="78"/>
      <c r="AU87" s="78"/>
      <c r="AV87" s="78"/>
      <c r="AW87" s="78"/>
      <c r="AX87" s="78"/>
      <c r="AY87" s="80"/>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207"/>
      <c r="CB87" s="498"/>
      <c r="CC87" s="479">
        <f t="shared" si="3"/>
        <v>0</v>
      </c>
    </row>
    <row r="88" spans="1:81" ht="15.6" customHeight="1" x14ac:dyDescent="0.25">
      <c r="A88" s="68"/>
      <c r="B88" s="149"/>
      <c r="C88" s="148" t="s">
        <v>223</v>
      </c>
      <c r="D88" s="89"/>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83"/>
      <c r="AQ88" s="90"/>
      <c r="AR88" s="90"/>
      <c r="AS88" s="90"/>
      <c r="AT88" s="90"/>
      <c r="AU88" s="90"/>
      <c r="AV88" s="90"/>
      <c r="AW88" s="90"/>
      <c r="AX88" s="90"/>
      <c r="AY88" s="92"/>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209"/>
      <c r="CB88" s="500"/>
      <c r="CC88" s="478">
        <f t="shared" si="3"/>
        <v>0</v>
      </c>
    </row>
    <row r="89" spans="1:81" ht="15.6" customHeight="1" x14ac:dyDescent="0.25">
      <c r="A89" s="67">
        <v>41</v>
      </c>
      <c r="B89" s="136" t="s">
        <v>95</v>
      </c>
      <c r="C89" s="17" t="s">
        <v>224</v>
      </c>
      <c r="D89" s="77"/>
      <c r="E89" s="78"/>
      <c r="F89" s="78">
        <v>6</v>
      </c>
      <c r="G89" s="78"/>
      <c r="H89" s="78"/>
      <c r="I89" s="78">
        <v>1</v>
      </c>
      <c r="J89" s="78"/>
      <c r="K89" s="78"/>
      <c r="L89" s="78"/>
      <c r="M89" s="78"/>
      <c r="N89" s="78">
        <v>1</v>
      </c>
      <c r="O89" s="78">
        <v>8</v>
      </c>
      <c r="P89" s="78"/>
      <c r="Q89" s="78"/>
      <c r="R89" s="78"/>
      <c r="S89" s="78"/>
      <c r="T89" s="78"/>
      <c r="U89" s="78"/>
      <c r="V89" s="78">
        <v>3</v>
      </c>
      <c r="W89" s="78"/>
      <c r="X89" s="78"/>
      <c r="Y89" s="78"/>
      <c r="Z89" s="78"/>
      <c r="AA89" s="78"/>
      <c r="AB89" s="78"/>
      <c r="AC89" s="78">
        <v>5</v>
      </c>
      <c r="AD89" s="78">
        <v>3</v>
      </c>
      <c r="AE89" s="78"/>
      <c r="AF89" s="78"/>
      <c r="AG89" s="78"/>
      <c r="AH89" s="78"/>
      <c r="AI89" s="78"/>
      <c r="AJ89" s="78"/>
      <c r="AK89" s="78"/>
      <c r="AL89" s="78"/>
      <c r="AM89" s="78"/>
      <c r="AN89" s="78">
        <v>41</v>
      </c>
      <c r="AO89" s="85"/>
      <c r="AP89" s="85"/>
      <c r="AQ89" s="79"/>
      <c r="AR89" s="80"/>
      <c r="AS89" s="78"/>
      <c r="AT89" s="78"/>
      <c r="AU89" s="78"/>
      <c r="AV89" s="78"/>
      <c r="AW89" s="78"/>
      <c r="AX89" s="78"/>
      <c r="AY89" s="80"/>
      <c r="AZ89" s="78">
        <v>79</v>
      </c>
      <c r="BA89" s="78"/>
      <c r="BB89" s="78"/>
      <c r="BC89" s="78"/>
      <c r="BD89" s="78"/>
      <c r="BE89" s="78"/>
      <c r="BF89" s="78"/>
      <c r="BG89" s="78"/>
      <c r="BH89" s="78"/>
      <c r="BI89" s="78"/>
      <c r="BJ89" s="78"/>
      <c r="BK89" s="78"/>
      <c r="BL89" s="78"/>
      <c r="BM89" s="78"/>
      <c r="BN89" s="78"/>
      <c r="BO89" s="78"/>
      <c r="BP89" s="78"/>
      <c r="BQ89" s="78"/>
      <c r="BR89" s="78"/>
      <c r="BS89" s="78"/>
      <c r="BT89" s="78"/>
      <c r="BU89" s="78">
        <v>16</v>
      </c>
      <c r="BV89" s="78"/>
      <c r="BW89" s="78"/>
      <c r="BX89" s="78"/>
      <c r="BY89" s="78"/>
      <c r="BZ89" s="78"/>
      <c r="CA89" s="207"/>
      <c r="CB89" s="498"/>
      <c r="CC89" s="479">
        <f t="shared" si="3"/>
        <v>163</v>
      </c>
    </row>
    <row r="90" spans="1:81" ht="15.6" customHeight="1" x14ac:dyDescent="0.25">
      <c r="A90" s="68"/>
      <c r="B90" s="149"/>
      <c r="C90" s="148" t="s">
        <v>225</v>
      </c>
      <c r="D90" s="81"/>
      <c r="E90" s="82"/>
      <c r="F90" s="82">
        <v>2</v>
      </c>
      <c r="G90" s="82"/>
      <c r="H90" s="82"/>
      <c r="I90" s="82"/>
      <c r="J90" s="82"/>
      <c r="K90" s="82"/>
      <c r="L90" s="82"/>
      <c r="M90" s="82"/>
      <c r="N90" s="82"/>
      <c r="O90" s="82"/>
      <c r="P90" s="82"/>
      <c r="Q90" s="82"/>
      <c r="R90" s="82"/>
      <c r="S90" s="82"/>
      <c r="T90" s="82"/>
      <c r="U90" s="82">
        <v>1</v>
      </c>
      <c r="V90" s="82"/>
      <c r="W90" s="82"/>
      <c r="X90" s="82"/>
      <c r="Y90" s="82"/>
      <c r="Z90" s="82"/>
      <c r="AA90" s="82"/>
      <c r="AB90" s="82"/>
      <c r="AC90" s="82">
        <v>1</v>
      </c>
      <c r="AD90" s="82"/>
      <c r="AE90" s="82"/>
      <c r="AF90" s="82"/>
      <c r="AG90" s="82"/>
      <c r="AH90" s="82"/>
      <c r="AI90" s="82"/>
      <c r="AJ90" s="82"/>
      <c r="AK90" s="82"/>
      <c r="AL90" s="82"/>
      <c r="AM90" s="82"/>
      <c r="AN90" s="82">
        <v>35</v>
      </c>
      <c r="AO90" s="86"/>
      <c r="AP90" s="86"/>
      <c r="AQ90" s="83"/>
      <c r="AR90" s="82"/>
      <c r="AS90" s="82"/>
      <c r="AT90" s="82"/>
      <c r="AU90" s="82"/>
      <c r="AV90" s="82"/>
      <c r="AW90" s="82"/>
      <c r="AX90" s="82"/>
      <c r="AY90" s="84"/>
      <c r="AZ90" s="82">
        <v>57</v>
      </c>
      <c r="BA90" s="82"/>
      <c r="BB90" s="82">
        <v>2</v>
      </c>
      <c r="BC90" s="82"/>
      <c r="BD90" s="82"/>
      <c r="BE90" s="82"/>
      <c r="BF90" s="82"/>
      <c r="BG90" s="82"/>
      <c r="BH90" s="82"/>
      <c r="BI90" s="82"/>
      <c r="BJ90" s="82"/>
      <c r="BK90" s="82"/>
      <c r="BL90" s="82"/>
      <c r="BM90" s="82"/>
      <c r="BN90" s="82"/>
      <c r="BO90" s="82"/>
      <c r="BP90" s="82"/>
      <c r="BQ90" s="82"/>
      <c r="BR90" s="82"/>
      <c r="BS90" s="82"/>
      <c r="BT90" s="82"/>
      <c r="BU90" s="82">
        <v>2</v>
      </c>
      <c r="BV90" s="82"/>
      <c r="BW90" s="82"/>
      <c r="BX90" s="82"/>
      <c r="BY90" s="82"/>
      <c r="BZ90" s="82"/>
      <c r="CA90" s="208"/>
      <c r="CB90" s="499"/>
      <c r="CC90" s="478">
        <f t="shared" si="3"/>
        <v>100</v>
      </c>
    </row>
    <row r="91" spans="1:81" ht="15.6" customHeight="1" x14ac:dyDescent="0.25">
      <c r="A91" s="71">
        <v>42</v>
      </c>
      <c r="B91" s="136" t="s">
        <v>98</v>
      </c>
      <c r="C91" s="17" t="s">
        <v>226</v>
      </c>
      <c r="D91" s="77"/>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9"/>
      <c r="AS91" s="78"/>
      <c r="AT91" s="78"/>
      <c r="AU91" s="78"/>
      <c r="AV91" s="78"/>
      <c r="AW91" s="78"/>
      <c r="AX91" s="78"/>
      <c r="AY91" s="80"/>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207"/>
      <c r="CB91" s="498"/>
      <c r="CC91" s="479">
        <f t="shared" si="3"/>
        <v>0</v>
      </c>
    </row>
    <row r="92" spans="1:81" ht="15.6" customHeight="1" x14ac:dyDescent="0.25">
      <c r="A92" s="70"/>
      <c r="B92" s="149"/>
      <c r="C92" s="148"/>
      <c r="D92" s="81"/>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3"/>
      <c r="AS92" s="82"/>
      <c r="AT92" s="82"/>
      <c r="AU92" s="82"/>
      <c r="AV92" s="82"/>
      <c r="AW92" s="82"/>
      <c r="AX92" s="82"/>
      <c r="AY92" s="84"/>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208"/>
      <c r="CB92" s="499"/>
      <c r="CC92" s="478">
        <f t="shared" si="3"/>
        <v>0</v>
      </c>
    </row>
    <row r="93" spans="1:81" ht="15.6" customHeight="1" x14ac:dyDescent="0.25">
      <c r="A93" s="69">
        <v>43</v>
      </c>
      <c r="B93" s="136" t="s">
        <v>100</v>
      </c>
      <c r="C93" s="17" t="s">
        <v>227</v>
      </c>
      <c r="D93" s="77"/>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9"/>
      <c r="AT93" s="80"/>
      <c r="AU93" s="78"/>
      <c r="AV93" s="78"/>
      <c r="AW93" s="78"/>
      <c r="AX93" s="78"/>
      <c r="AY93" s="80"/>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207"/>
      <c r="CB93" s="498"/>
      <c r="CC93" s="479">
        <f t="shared" si="3"/>
        <v>0</v>
      </c>
    </row>
    <row r="94" spans="1:81" ht="15.6" customHeight="1" x14ac:dyDescent="0.25">
      <c r="A94" s="70"/>
      <c r="B94" s="149"/>
      <c r="C94" s="148"/>
      <c r="D94" s="81"/>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3"/>
      <c r="AT94" s="84"/>
      <c r="AU94" s="82"/>
      <c r="AV94" s="82"/>
      <c r="AW94" s="82"/>
      <c r="AX94" s="82"/>
      <c r="AY94" s="84"/>
      <c r="AZ94" s="82"/>
      <c r="BA94" s="82"/>
      <c r="BB94" s="82"/>
      <c r="BC94" s="82"/>
      <c r="BD94" s="82"/>
      <c r="BE94" s="82"/>
      <c r="BF94" s="82"/>
      <c r="BG94" s="82"/>
      <c r="BH94" s="82"/>
      <c r="BI94" s="82"/>
      <c r="BJ94" s="82"/>
      <c r="BK94" s="82">
        <v>1</v>
      </c>
      <c r="BL94" s="82"/>
      <c r="BM94" s="82"/>
      <c r="BN94" s="82"/>
      <c r="BO94" s="82"/>
      <c r="BP94" s="82"/>
      <c r="BQ94" s="82"/>
      <c r="BR94" s="82"/>
      <c r="BS94" s="82"/>
      <c r="BT94" s="82"/>
      <c r="BU94" s="82"/>
      <c r="BV94" s="82"/>
      <c r="BW94" s="82"/>
      <c r="BX94" s="82"/>
      <c r="BY94" s="82"/>
      <c r="BZ94" s="82"/>
      <c r="CA94" s="208"/>
      <c r="CB94" s="499"/>
      <c r="CC94" s="478">
        <f t="shared" si="3"/>
        <v>1</v>
      </c>
    </row>
    <row r="95" spans="1:81" ht="15.6" customHeight="1" x14ac:dyDescent="0.25">
      <c r="A95" s="67">
        <v>44</v>
      </c>
      <c r="B95" s="136" t="s">
        <v>102</v>
      </c>
      <c r="C95" s="34" t="s">
        <v>228</v>
      </c>
      <c r="D95" s="77"/>
      <c r="E95" s="78"/>
      <c r="F95" s="78">
        <v>3</v>
      </c>
      <c r="G95" s="78"/>
      <c r="H95" s="78"/>
      <c r="I95" s="78"/>
      <c r="J95" s="78"/>
      <c r="K95" s="78"/>
      <c r="L95" s="78"/>
      <c r="M95" s="78"/>
      <c r="N95" s="78"/>
      <c r="O95" s="78">
        <v>1</v>
      </c>
      <c r="P95" s="78"/>
      <c r="Q95" s="78"/>
      <c r="R95" s="78"/>
      <c r="S95" s="78"/>
      <c r="T95" s="78"/>
      <c r="U95" s="78"/>
      <c r="V95" s="78">
        <v>3</v>
      </c>
      <c r="W95" s="78"/>
      <c r="X95" s="78"/>
      <c r="Y95" s="78"/>
      <c r="Z95" s="78"/>
      <c r="AA95" s="78">
        <v>13</v>
      </c>
      <c r="AB95" s="78"/>
      <c r="AC95" s="78">
        <v>14</v>
      </c>
      <c r="AD95" s="78">
        <v>2</v>
      </c>
      <c r="AE95" s="78"/>
      <c r="AF95" s="78"/>
      <c r="AG95" s="78"/>
      <c r="AH95" s="78"/>
      <c r="AI95" s="78"/>
      <c r="AJ95" s="78">
        <v>1</v>
      </c>
      <c r="AK95" s="78"/>
      <c r="AL95" s="78"/>
      <c r="AM95" s="78"/>
      <c r="AN95" s="78"/>
      <c r="AO95" s="78"/>
      <c r="AP95" s="78"/>
      <c r="AQ95" s="78"/>
      <c r="AR95" s="78"/>
      <c r="AS95" s="78"/>
      <c r="AT95" s="79"/>
      <c r="AU95" s="80"/>
      <c r="AV95" s="80"/>
      <c r="AW95" s="80"/>
      <c r="AX95" s="78"/>
      <c r="AY95" s="80"/>
      <c r="AZ95" s="78">
        <v>15</v>
      </c>
      <c r="BA95" s="78"/>
      <c r="BB95" s="78">
        <v>5</v>
      </c>
      <c r="BC95" s="78"/>
      <c r="BD95" s="78"/>
      <c r="BE95" s="78">
        <v>1</v>
      </c>
      <c r="BF95" s="78"/>
      <c r="BG95" s="78"/>
      <c r="BH95" s="78"/>
      <c r="BI95" s="78"/>
      <c r="BJ95" s="78"/>
      <c r="BK95" s="78"/>
      <c r="BL95" s="78"/>
      <c r="BM95" s="78"/>
      <c r="BN95" s="78"/>
      <c r="BO95" s="78"/>
      <c r="BP95" s="78"/>
      <c r="BQ95" s="78"/>
      <c r="BR95" s="78"/>
      <c r="BS95" s="78"/>
      <c r="BT95" s="78"/>
      <c r="BU95" s="78">
        <v>14</v>
      </c>
      <c r="BV95" s="78"/>
      <c r="BW95" s="78"/>
      <c r="BX95" s="78"/>
      <c r="BY95" s="78"/>
      <c r="BZ95" s="78"/>
      <c r="CA95" s="207"/>
      <c r="CB95" s="498"/>
      <c r="CC95" s="479">
        <f t="shared" si="3"/>
        <v>72</v>
      </c>
    </row>
    <row r="96" spans="1:81" ht="15.6" customHeight="1" x14ac:dyDescent="0.25">
      <c r="A96" s="68"/>
      <c r="B96" s="149"/>
      <c r="C96" s="148"/>
      <c r="D96" s="81"/>
      <c r="E96" s="82"/>
      <c r="F96" s="82">
        <v>16</v>
      </c>
      <c r="G96" s="82"/>
      <c r="H96" s="82"/>
      <c r="I96" s="82"/>
      <c r="J96" s="82"/>
      <c r="K96" s="82"/>
      <c r="L96" s="82"/>
      <c r="M96" s="82"/>
      <c r="N96" s="82"/>
      <c r="O96" s="82">
        <v>1</v>
      </c>
      <c r="P96" s="82"/>
      <c r="Q96" s="82"/>
      <c r="R96" s="82"/>
      <c r="S96" s="82"/>
      <c r="T96" s="82"/>
      <c r="U96" s="82"/>
      <c r="V96" s="82"/>
      <c r="W96" s="82"/>
      <c r="X96" s="82"/>
      <c r="Y96" s="82"/>
      <c r="Z96" s="82"/>
      <c r="AA96" s="82">
        <v>9</v>
      </c>
      <c r="AB96" s="82"/>
      <c r="AC96" s="82">
        <v>14</v>
      </c>
      <c r="AD96" s="82">
        <v>5</v>
      </c>
      <c r="AE96" s="82"/>
      <c r="AF96" s="82"/>
      <c r="AG96" s="82"/>
      <c r="AH96" s="82"/>
      <c r="AI96" s="82"/>
      <c r="AJ96" s="82"/>
      <c r="AK96" s="82"/>
      <c r="AL96" s="82">
        <v>1</v>
      </c>
      <c r="AM96" s="82"/>
      <c r="AN96" s="82">
        <v>1</v>
      </c>
      <c r="AO96" s="82"/>
      <c r="AP96" s="82"/>
      <c r="AQ96" s="82"/>
      <c r="AR96" s="82"/>
      <c r="AS96" s="82"/>
      <c r="AT96" s="83"/>
      <c r="AU96" s="84"/>
      <c r="AV96" s="84"/>
      <c r="AW96" s="84"/>
      <c r="AX96" s="82"/>
      <c r="AY96" s="84"/>
      <c r="AZ96" s="82">
        <v>16</v>
      </c>
      <c r="BA96" s="82"/>
      <c r="BB96" s="82"/>
      <c r="BC96" s="82"/>
      <c r="BD96" s="82"/>
      <c r="BE96" s="82"/>
      <c r="BF96" s="82"/>
      <c r="BG96" s="82"/>
      <c r="BH96" s="82"/>
      <c r="BI96" s="82"/>
      <c r="BJ96" s="82"/>
      <c r="BK96" s="82"/>
      <c r="BL96" s="82"/>
      <c r="BM96" s="82"/>
      <c r="BN96" s="82"/>
      <c r="BO96" s="82"/>
      <c r="BP96" s="82"/>
      <c r="BQ96" s="82"/>
      <c r="BR96" s="82"/>
      <c r="BS96" s="82"/>
      <c r="BT96" s="82"/>
      <c r="BU96" s="82">
        <v>23</v>
      </c>
      <c r="BV96" s="82"/>
      <c r="BW96" s="82"/>
      <c r="BX96" s="82"/>
      <c r="BY96" s="82"/>
      <c r="BZ96" s="82">
        <v>2</v>
      </c>
      <c r="CA96" s="208"/>
      <c r="CB96" s="499"/>
      <c r="CC96" s="478">
        <f t="shared" si="3"/>
        <v>88</v>
      </c>
    </row>
    <row r="97" spans="1:81" ht="15.6" customHeight="1" x14ac:dyDescent="0.25">
      <c r="A97" s="67">
        <v>45</v>
      </c>
      <c r="B97" s="136" t="s">
        <v>104</v>
      </c>
      <c r="C97" s="17" t="s">
        <v>229</v>
      </c>
      <c r="D97" s="77"/>
      <c r="E97" s="78"/>
      <c r="F97" s="78"/>
      <c r="G97" s="78"/>
      <c r="H97" s="78"/>
      <c r="I97" s="78">
        <v>1</v>
      </c>
      <c r="J97" s="78"/>
      <c r="K97" s="78"/>
      <c r="L97" s="78"/>
      <c r="M97" s="78"/>
      <c r="N97" s="78"/>
      <c r="O97" s="78"/>
      <c r="P97" s="78"/>
      <c r="Q97" s="78"/>
      <c r="R97" s="78"/>
      <c r="S97" s="78"/>
      <c r="T97" s="78"/>
      <c r="U97" s="78">
        <v>6</v>
      </c>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85"/>
      <c r="AU97" s="79"/>
      <c r="AV97" s="80"/>
      <c r="AW97" s="80"/>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v>1</v>
      </c>
      <c r="BV97" s="78"/>
      <c r="BW97" s="78"/>
      <c r="BX97" s="78"/>
      <c r="BY97" s="78"/>
      <c r="BZ97" s="78"/>
      <c r="CA97" s="207"/>
      <c r="CB97" s="498"/>
      <c r="CC97" s="479">
        <f t="shared" si="3"/>
        <v>8</v>
      </c>
    </row>
    <row r="98" spans="1:81" ht="15.6" customHeight="1" x14ac:dyDescent="0.25">
      <c r="A98" s="68"/>
      <c r="B98" s="149"/>
      <c r="C98" s="148" t="s">
        <v>230</v>
      </c>
      <c r="D98" s="81"/>
      <c r="E98" s="82"/>
      <c r="F98" s="82"/>
      <c r="G98" s="82"/>
      <c r="H98" s="82"/>
      <c r="I98" s="82"/>
      <c r="J98" s="82"/>
      <c r="K98" s="82"/>
      <c r="L98" s="82"/>
      <c r="M98" s="82"/>
      <c r="N98" s="82"/>
      <c r="O98" s="82"/>
      <c r="P98" s="82"/>
      <c r="Q98" s="82"/>
      <c r="R98" s="82"/>
      <c r="S98" s="82"/>
      <c r="T98" s="82"/>
      <c r="U98" s="82"/>
      <c r="V98" s="82"/>
      <c r="W98" s="82"/>
      <c r="X98" s="82"/>
      <c r="Y98" s="82"/>
      <c r="Z98" s="82"/>
      <c r="AA98" s="82"/>
      <c r="AB98" s="82"/>
      <c r="AC98" s="82">
        <v>2</v>
      </c>
      <c r="AD98" s="82"/>
      <c r="AE98" s="82"/>
      <c r="AF98" s="82"/>
      <c r="AG98" s="82"/>
      <c r="AH98" s="82"/>
      <c r="AI98" s="82"/>
      <c r="AJ98" s="82"/>
      <c r="AK98" s="82"/>
      <c r="AL98" s="82"/>
      <c r="AM98" s="82"/>
      <c r="AN98" s="82"/>
      <c r="AO98" s="82"/>
      <c r="AP98" s="82"/>
      <c r="AQ98" s="82"/>
      <c r="AR98" s="82"/>
      <c r="AS98" s="82"/>
      <c r="AT98" s="86"/>
      <c r="AU98" s="83"/>
      <c r="AV98" s="84"/>
      <c r="AW98" s="84"/>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v>1</v>
      </c>
      <c r="BV98" s="82"/>
      <c r="BW98" s="82"/>
      <c r="BX98" s="82"/>
      <c r="BY98" s="82"/>
      <c r="BZ98" s="82"/>
      <c r="CA98" s="208"/>
      <c r="CB98" s="499"/>
      <c r="CC98" s="478">
        <f t="shared" si="3"/>
        <v>3</v>
      </c>
    </row>
    <row r="99" spans="1:81" ht="15.6" customHeight="1" x14ac:dyDescent="0.25">
      <c r="A99" s="67">
        <v>46</v>
      </c>
      <c r="B99" s="136" t="s">
        <v>107</v>
      </c>
      <c r="C99" s="17" t="s">
        <v>108</v>
      </c>
      <c r="D99" s="77"/>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9"/>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207"/>
      <c r="CB99" s="498"/>
      <c r="CC99" s="479">
        <f t="shared" si="3"/>
        <v>0</v>
      </c>
    </row>
    <row r="100" spans="1:81" ht="15.6" customHeight="1" x14ac:dyDescent="0.25">
      <c r="A100" s="70"/>
      <c r="B100" s="149"/>
      <c r="C100" s="148"/>
      <c r="D100" s="81"/>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3"/>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208"/>
      <c r="CB100" s="499"/>
      <c r="CC100" s="478">
        <f t="shared" si="3"/>
        <v>0</v>
      </c>
    </row>
    <row r="101" spans="1:81" ht="15.6" customHeight="1" x14ac:dyDescent="0.25">
      <c r="A101" s="67">
        <v>47</v>
      </c>
      <c r="B101" s="135" t="s">
        <v>109</v>
      </c>
      <c r="C101" s="17" t="s">
        <v>110</v>
      </c>
      <c r="D101" s="77"/>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9"/>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207"/>
      <c r="CB101" s="498"/>
      <c r="CC101" s="479" t="s">
        <v>310</v>
      </c>
    </row>
    <row r="102" spans="1:81" ht="15.6" customHeight="1" x14ac:dyDescent="0.25">
      <c r="A102" s="68"/>
      <c r="B102" s="149"/>
      <c r="C102" s="148" t="s">
        <v>111</v>
      </c>
      <c r="D102" s="81"/>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3"/>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208"/>
      <c r="CB102" s="499"/>
      <c r="CC102" s="478" t="s">
        <v>310</v>
      </c>
    </row>
    <row r="103" spans="1:81" ht="15.6" customHeight="1" x14ac:dyDescent="0.25">
      <c r="A103" s="67">
        <v>48</v>
      </c>
      <c r="B103" s="137" t="s">
        <v>112</v>
      </c>
      <c r="C103" s="35" t="s">
        <v>231</v>
      </c>
      <c r="D103" s="77"/>
      <c r="E103" s="78"/>
      <c r="F103" s="78">
        <v>1</v>
      </c>
      <c r="G103" s="78"/>
      <c r="H103" s="78"/>
      <c r="I103" s="78">
        <v>1</v>
      </c>
      <c r="J103" s="78"/>
      <c r="K103" s="78"/>
      <c r="L103" s="78">
        <v>1</v>
      </c>
      <c r="M103" s="78"/>
      <c r="N103" s="78"/>
      <c r="O103" s="78">
        <v>9</v>
      </c>
      <c r="P103" s="78"/>
      <c r="Q103" s="78"/>
      <c r="R103" s="78">
        <v>2</v>
      </c>
      <c r="S103" s="78"/>
      <c r="T103" s="78"/>
      <c r="U103" s="78">
        <v>2</v>
      </c>
      <c r="V103" s="78"/>
      <c r="W103" s="78"/>
      <c r="X103" s="78"/>
      <c r="Y103" s="78"/>
      <c r="Z103" s="78"/>
      <c r="AA103" s="78">
        <v>1</v>
      </c>
      <c r="AB103" s="78"/>
      <c r="AC103" s="78">
        <v>2</v>
      </c>
      <c r="AD103" s="78"/>
      <c r="AE103" s="78"/>
      <c r="AF103" s="78"/>
      <c r="AG103" s="78"/>
      <c r="AH103" s="78"/>
      <c r="AI103" s="78">
        <v>1</v>
      </c>
      <c r="AJ103" s="78">
        <v>3</v>
      </c>
      <c r="AK103" s="78"/>
      <c r="AL103" s="78"/>
      <c r="AM103" s="78"/>
      <c r="AN103" s="78"/>
      <c r="AO103" s="78"/>
      <c r="AP103" s="78"/>
      <c r="AQ103" s="78"/>
      <c r="AR103" s="78"/>
      <c r="AS103" s="78"/>
      <c r="AT103" s="78"/>
      <c r="AU103" s="78"/>
      <c r="AV103" s="85"/>
      <c r="AW103" s="85"/>
      <c r="AX103" s="79"/>
      <c r="AY103" s="78"/>
      <c r="AZ103" s="78">
        <v>76</v>
      </c>
      <c r="BA103" s="78"/>
      <c r="BB103" s="78">
        <v>4</v>
      </c>
      <c r="BC103" s="78"/>
      <c r="BD103" s="78"/>
      <c r="BE103" s="78"/>
      <c r="BF103" s="78"/>
      <c r="BG103" s="78"/>
      <c r="BH103" s="78"/>
      <c r="BI103" s="78"/>
      <c r="BJ103" s="78"/>
      <c r="BK103" s="78"/>
      <c r="BL103" s="78"/>
      <c r="BM103" s="78"/>
      <c r="BN103" s="78"/>
      <c r="BO103" s="78"/>
      <c r="BP103" s="78"/>
      <c r="BQ103" s="78"/>
      <c r="BR103" s="78"/>
      <c r="BS103" s="78"/>
      <c r="BT103" s="78"/>
      <c r="BU103" s="78">
        <v>38</v>
      </c>
      <c r="BV103" s="78"/>
      <c r="BW103" s="78"/>
      <c r="BX103" s="78"/>
      <c r="BY103" s="78"/>
      <c r="BZ103" s="78"/>
      <c r="CA103" s="207">
        <v>1</v>
      </c>
      <c r="CB103" s="498"/>
      <c r="CC103" s="479">
        <f t="shared" ref="CC103:CC146" si="4">SUM(D103:CA103)</f>
        <v>142</v>
      </c>
    </row>
    <row r="104" spans="1:81" ht="15.6" customHeight="1" x14ac:dyDescent="0.25">
      <c r="A104" s="68"/>
      <c r="B104" s="149"/>
      <c r="C104" s="148"/>
      <c r="D104" s="81"/>
      <c r="E104" s="82"/>
      <c r="F104" s="82">
        <v>3</v>
      </c>
      <c r="G104" s="82"/>
      <c r="H104" s="82"/>
      <c r="I104" s="82"/>
      <c r="J104" s="82"/>
      <c r="K104" s="82"/>
      <c r="L104" s="82"/>
      <c r="M104" s="82"/>
      <c r="N104" s="82"/>
      <c r="O104" s="82">
        <v>5</v>
      </c>
      <c r="P104" s="82"/>
      <c r="Q104" s="82"/>
      <c r="R104" s="82"/>
      <c r="S104" s="82"/>
      <c r="T104" s="82"/>
      <c r="U104" s="82"/>
      <c r="V104" s="82"/>
      <c r="W104" s="82"/>
      <c r="X104" s="82"/>
      <c r="Y104" s="82"/>
      <c r="Z104" s="82"/>
      <c r="AA104" s="82">
        <v>10</v>
      </c>
      <c r="AB104" s="82"/>
      <c r="AC104" s="82">
        <v>11</v>
      </c>
      <c r="AD104" s="82">
        <v>20</v>
      </c>
      <c r="AE104" s="82"/>
      <c r="AF104" s="82"/>
      <c r="AG104" s="82"/>
      <c r="AH104" s="82"/>
      <c r="AI104" s="82"/>
      <c r="AJ104" s="82"/>
      <c r="AK104" s="82"/>
      <c r="AL104" s="82">
        <v>4</v>
      </c>
      <c r="AM104" s="82"/>
      <c r="AN104" s="82"/>
      <c r="AO104" s="82"/>
      <c r="AP104" s="82"/>
      <c r="AQ104" s="82"/>
      <c r="AR104" s="82"/>
      <c r="AS104" s="82"/>
      <c r="AT104" s="82"/>
      <c r="AU104" s="82"/>
      <c r="AV104" s="86"/>
      <c r="AW104" s="86"/>
      <c r="AX104" s="83"/>
      <c r="AY104" s="82"/>
      <c r="AZ104" s="82">
        <v>42</v>
      </c>
      <c r="BA104" s="82"/>
      <c r="BB104" s="82">
        <v>3</v>
      </c>
      <c r="BC104" s="82"/>
      <c r="BD104" s="82"/>
      <c r="BE104" s="82"/>
      <c r="BF104" s="82"/>
      <c r="BG104" s="82"/>
      <c r="BH104" s="82"/>
      <c r="BI104" s="82"/>
      <c r="BJ104" s="82"/>
      <c r="BK104" s="82"/>
      <c r="BL104" s="82"/>
      <c r="BM104" s="82"/>
      <c r="BN104" s="82"/>
      <c r="BO104" s="82"/>
      <c r="BP104" s="82"/>
      <c r="BQ104" s="82"/>
      <c r="BR104" s="82"/>
      <c r="BS104" s="82"/>
      <c r="BT104" s="82"/>
      <c r="BU104" s="82">
        <v>93</v>
      </c>
      <c r="BV104" s="82"/>
      <c r="BW104" s="82"/>
      <c r="BX104" s="82"/>
      <c r="BY104" s="82"/>
      <c r="BZ104" s="82"/>
      <c r="CA104" s="208"/>
      <c r="CB104" s="499"/>
      <c r="CC104" s="478">
        <f t="shared" si="4"/>
        <v>191</v>
      </c>
    </row>
    <row r="105" spans="1:81" ht="15.6" customHeight="1" x14ac:dyDescent="0.25">
      <c r="A105" s="69">
        <v>49</v>
      </c>
      <c r="B105" s="136" t="s">
        <v>114</v>
      </c>
      <c r="C105" s="17" t="s">
        <v>115</v>
      </c>
      <c r="D105" s="77"/>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9"/>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207"/>
      <c r="CB105" s="498"/>
      <c r="CC105" s="479">
        <f t="shared" si="4"/>
        <v>0</v>
      </c>
    </row>
    <row r="106" spans="1:81" ht="15.6" customHeight="1" x14ac:dyDescent="0.25">
      <c r="A106" s="70"/>
      <c r="B106" s="149"/>
      <c r="C106" s="148"/>
      <c r="D106" s="81"/>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3"/>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208"/>
      <c r="CB106" s="499"/>
      <c r="CC106" s="478">
        <f t="shared" si="4"/>
        <v>0</v>
      </c>
    </row>
    <row r="107" spans="1:81" ht="15.6" customHeight="1" x14ac:dyDescent="0.25">
      <c r="A107" s="69">
        <v>50</v>
      </c>
      <c r="B107" s="136" t="s">
        <v>116</v>
      </c>
      <c r="C107" s="17" t="s">
        <v>232</v>
      </c>
      <c r="D107" s="77"/>
      <c r="E107" s="78"/>
      <c r="F107" s="78"/>
      <c r="G107" s="78"/>
      <c r="H107" s="78"/>
      <c r="I107" s="78">
        <v>1</v>
      </c>
      <c r="J107" s="78"/>
      <c r="K107" s="78"/>
      <c r="L107" s="78"/>
      <c r="M107" s="78"/>
      <c r="N107" s="78"/>
      <c r="O107" s="78">
        <v>118</v>
      </c>
      <c r="P107" s="78"/>
      <c r="Q107" s="78"/>
      <c r="R107" s="78"/>
      <c r="S107" s="78"/>
      <c r="T107" s="78"/>
      <c r="U107" s="78">
        <v>1</v>
      </c>
      <c r="V107" s="78">
        <v>4</v>
      </c>
      <c r="W107" s="78"/>
      <c r="X107" s="78"/>
      <c r="Y107" s="78"/>
      <c r="Z107" s="78"/>
      <c r="AA107" s="78">
        <v>3</v>
      </c>
      <c r="AB107" s="78"/>
      <c r="AC107" s="78">
        <v>6</v>
      </c>
      <c r="AD107" s="78">
        <v>4</v>
      </c>
      <c r="AE107" s="78"/>
      <c r="AF107" s="78"/>
      <c r="AG107" s="78"/>
      <c r="AH107" s="78"/>
      <c r="AI107" s="78"/>
      <c r="AJ107" s="78">
        <v>4</v>
      </c>
      <c r="AK107" s="78"/>
      <c r="AL107" s="78"/>
      <c r="AM107" s="78"/>
      <c r="AN107" s="78"/>
      <c r="AO107" s="78"/>
      <c r="AP107" s="78"/>
      <c r="AQ107" s="78"/>
      <c r="AR107" s="78"/>
      <c r="AS107" s="78"/>
      <c r="AT107" s="78"/>
      <c r="AU107" s="78"/>
      <c r="AV107" s="78"/>
      <c r="AW107" s="78"/>
      <c r="AX107" s="78"/>
      <c r="AY107" s="85"/>
      <c r="AZ107" s="79"/>
      <c r="BA107" s="78"/>
      <c r="BB107" s="78"/>
      <c r="BC107" s="78"/>
      <c r="BD107" s="80"/>
      <c r="BE107" s="78"/>
      <c r="BF107" s="78"/>
      <c r="BG107" s="78">
        <v>9</v>
      </c>
      <c r="BH107" s="78"/>
      <c r="BI107" s="78"/>
      <c r="BJ107" s="78"/>
      <c r="BK107" s="78"/>
      <c r="BL107" s="78"/>
      <c r="BM107" s="78"/>
      <c r="BN107" s="78"/>
      <c r="BO107" s="78"/>
      <c r="BP107" s="78"/>
      <c r="BQ107" s="78"/>
      <c r="BR107" s="78"/>
      <c r="BS107" s="78"/>
      <c r="BT107" s="78"/>
      <c r="BU107" s="78">
        <v>6</v>
      </c>
      <c r="BV107" s="78"/>
      <c r="BW107" s="78"/>
      <c r="BX107" s="78"/>
      <c r="BY107" s="78"/>
      <c r="BZ107" s="78"/>
      <c r="CA107" s="207"/>
      <c r="CB107" s="498"/>
      <c r="CC107" s="479">
        <f t="shared" si="4"/>
        <v>156</v>
      </c>
    </row>
    <row r="108" spans="1:81" ht="15.6" customHeight="1" x14ac:dyDescent="0.25">
      <c r="A108" s="70"/>
      <c r="B108" s="149"/>
      <c r="C108" s="148" t="s">
        <v>233</v>
      </c>
      <c r="D108" s="81"/>
      <c r="E108" s="82"/>
      <c r="F108" s="82"/>
      <c r="G108" s="82"/>
      <c r="H108" s="82"/>
      <c r="I108" s="82">
        <v>1</v>
      </c>
      <c r="J108" s="82"/>
      <c r="K108" s="82"/>
      <c r="L108" s="82"/>
      <c r="M108" s="82"/>
      <c r="N108" s="82"/>
      <c r="O108" s="82">
        <v>73</v>
      </c>
      <c r="P108" s="82"/>
      <c r="Q108" s="82"/>
      <c r="R108" s="82"/>
      <c r="S108" s="82"/>
      <c r="T108" s="82"/>
      <c r="U108" s="82">
        <v>2</v>
      </c>
      <c r="V108" s="82">
        <v>3</v>
      </c>
      <c r="W108" s="82"/>
      <c r="X108" s="82"/>
      <c r="Y108" s="82"/>
      <c r="Z108" s="82"/>
      <c r="AA108" s="82"/>
      <c r="AB108" s="82"/>
      <c r="AC108" s="82">
        <v>11</v>
      </c>
      <c r="AD108" s="82">
        <v>3</v>
      </c>
      <c r="AE108" s="82"/>
      <c r="AF108" s="82"/>
      <c r="AG108" s="82"/>
      <c r="AH108" s="82"/>
      <c r="AI108" s="82"/>
      <c r="AJ108" s="82">
        <v>1</v>
      </c>
      <c r="AK108" s="82"/>
      <c r="AL108" s="82"/>
      <c r="AM108" s="82"/>
      <c r="AN108" s="82"/>
      <c r="AO108" s="82"/>
      <c r="AP108" s="82"/>
      <c r="AQ108" s="82"/>
      <c r="AR108" s="82"/>
      <c r="AS108" s="82"/>
      <c r="AT108" s="82"/>
      <c r="AU108" s="82"/>
      <c r="AV108" s="82"/>
      <c r="AW108" s="82"/>
      <c r="AX108" s="82"/>
      <c r="AY108" s="86"/>
      <c r="AZ108" s="83"/>
      <c r="BA108" s="82"/>
      <c r="BB108" s="82"/>
      <c r="BC108" s="82"/>
      <c r="BD108" s="84"/>
      <c r="BE108" s="82"/>
      <c r="BF108" s="82"/>
      <c r="BG108" s="82"/>
      <c r="BH108" s="82"/>
      <c r="BI108" s="82"/>
      <c r="BJ108" s="82"/>
      <c r="BK108" s="82"/>
      <c r="BL108" s="82"/>
      <c r="BM108" s="82"/>
      <c r="BN108" s="82"/>
      <c r="BO108" s="82"/>
      <c r="BP108" s="82"/>
      <c r="BQ108" s="82"/>
      <c r="BR108" s="82"/>
      <c r="BS108" s="82"/>
      <c r="BT108" s="82"/>
      <c r="BU108" s="82">
        <v>4</v>
      </c>
      <c r="BV108" s="82"/>
      <c r="BW108" s="82"/>
      <c r="BX108" s="82"/>
      <c r="BY108" s="82"/>
      <c r="BZ108" s="82"/>
      <c r="CA108" s="208"/>
      <c r="CB108" s="499"/>
      <c r="CC108" s="478">
        <f t="shared" si="4"/>
        <v>98</v>
      </c>
    </row>
    <row r="109" spans="1:81" ht="15.6" customHeight="1" x14ac:dyDescent="0.25">
      <c r="A109" s="69">
        <v>51</v>
      </c>
      <c r="B109" s="136" t="s">
        <v>117</v>
      </c>
      <c r="C109" s="17" t="s">
        <v>234</v>
      </c>
      <c r="D109" s="77"/>
      <c r="E109" s="78"/>
      <c r="F109" s="78"/>
      <c r="G109" s="78"/>
      <c r="H109" s="78"/>
      <c r="I109" s="78">
        <v>1</v>
      </c>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v>11</v>
      </c>
      <c r="BA109" s="79"/>
      <c r="BB109" s="78"/>
      <c r="BC109" s="78"/>
      <c r="BD109" s="78"/>
      <c r="BE109" s="80"/>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207"/>
      <c r="CB109" s="498"/>
      <c r="CC109" s="479">
        <f t="shared" si="4"/>
        <v>12</v>
      </c>
    </row>
    <row r="110" spans="1:81" ht="15.6" customHeight="1" x14ac:dyDescent="0.25">
      <c r="A110" s="70"/>
      <c r="B110" s="149"/>
      <c r="C110" s="148"/>
      <c r="D110" s="81"/>
      <c r="E110" s="82"/>
      <c r="F110" s="82"/>
      <c r="G110" s="82"/>
      <c r="H110" s="82"/>
      <c r="I110" s="82">
        <v>1</v>
      </c>
      <c r="J110" s="82"/>
      <c r="K110" s="82"/>
      <c r="L110" s="82"/>
      <c r="M110" s="82"/>
      <c r="N110" s="82"/>
      <c r="O110" s="82"/>
      <c r="P110" s="82"/>
      <c r="Q110" s="82"/>
      <c r="R110" s="82"/>
      <c r="S110" s="82"/>
      <c r="T110" s="82"/>
      <c r="U110" s="82">
        <v>2</v>
      </c>
      <c r="V110" s="82"/>
      <c r="W110" s="82"/>
      <c r="X110" s="82"/>
      <c r="Y110" s="82"/>
      <c r="Z110" s="82"/>
      <c r="AA110" s="82"/>
      <c r="AB110" s="82"/>
      <c r="AC110" s="82"/>
      <c r="AD110" s="82">
        <v>1</v>
      </c>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v>10</v>
      </c>
      <c r="BA110" s="83"/>
      <c r="BB110" s="82"/>
      <c r="BC110" s="82"/>
      <c r="BD110" s="82"/>
      <c r="BE110" s="84"/>
      <c r="BF110" s="82"/>
      <c r="BG110" s="82"/>
      <c r="BH110" s="82"/>
      <c r="BI110" s="82"/>
      <c r="BJ110" s="82"/>
      <c r="BK110" s="82"/>
      <c r="BL110" s="82"/>
      <c r="BM110" s="82"/>
      <c r="BN110" s="82"/>
      <c r="BO110" s="82"/>
      <c r="BP110" s="82"/>
      <c r="BQ110" s="82"/>
      <c r="BR110" s="82"/>
      <c r="BS110" s="82"/>
      <c r="BT110" s="82"/>
      <c r="BU110" s="82">
        <v>1</v>
      </c>
      <c r="BV110" s="82"/>
      <c r="BW110" s="82"/>
      <c r="BX110" s="82"/>
      <c r="BY110" s="82"/>
      <c r="BZ110" s="82"/>
      <c r="CA110" s="208"/>
      <c r="CB110" s="499"/>
      <c r="CC110" s="478">
        <f t="shared" si="4"/>
        <v>15</v>
      </c>
    </row>
    <row r="111" spans="1:81" ht="15.6" customHeight="1" x14ac:dyDescent="0.25">
      <c r="A111" s="67">
        <v>52</v>
      </c>
      <c r="B111" s="136" t="s">
        <v>119</v>
      </c>
      <c r="C111" s="17" t="s">
        <v>235</v>
      </c>
      <c r="D111" s="77"/>
      <c r="E111" s="78"/>
      <c r="F111" s="78">
        <v>2</v>
      </c>
      <c r="G111" s="78"/>
      <c r="H111" s="78"/>
      <c r="I111" s="78">
        <v>2</v>
      </c>
      <c r="J111" s="78"/>
      <c r="K111" s="78"/>
      <c r="L111" s="78"/>
      <c r="M111" s="78"/>
      <c r="N111" s="78">
        <v>6</v>
      </c>
      <c r="O111" s="78">
        <v>9</v>
      </c>
      <c r="P111" s="78"/>
      <c r="Q111" s="78">
        <v>2</v>
      </c>
      <c r="R111" s="78"/>
      <c r="S111" s="78"/>
      <c r="T111" s="78"/>
      <c r="U111" s="78">
        <v>4</v>
      </c>
      <c r="V111" s="78">
        <v>2</v>
      </c>
      <c r="W111" s="78"/>
      <c r="X111" s="78"/>
      <c r="Y111" s="78"/>
      <c r="Z111" s="78"/>
      <c r="AA111" s="78">
        <v>1</v>
      </c>
      <c r="AB111" s="78"/>
      <c r="AC111" s="78">
        <v>4</v>
      </c>
      <c r="AD111" s="78">
        <v>4</v>
      </c>
      <c r="AE111" s="78"/>
      <c r="AF111" s="78"/>
      <c r="AG111" s="78"/>
      <c r="AH111" s="78"/>
      <c r="AI111" s="78"/>
      <c r="AJ111" s="78"/>
      <c r="AK111" s="78"/>
      <c r="AL111" s="78">
        <v>1</v>
      </c>
      <c r="AM111" s="78"/>
      <c r="AN111" s="78">
        <v>5</v>
      </c>
      <c r="AO111" s="78"/>
      <c r="AP111" s="78"/>
      <c r="AQ111" s="78"/>
      <c r="AR111" s="78"/>
      <c r="AS111" s="78"/>
      <c r="AT111" s="78"/>
      <c r="AU111" s="78"/>
      <c r="AV111" s="78"/>
      <c r="AW111" s="78"/>
      <c r="AX111" s="78"/>
      <c r="AY111" s="78"/>
      <c r="AZ111" s="78">
        <v>18</v>
      </c>
      <c r="BA111" s="85"/>
      <c r="BB111" s="79"/>
      <c r="BC111" s="78"/>
      <c r="BD111" s="78"/>
      <c r="BE111" s="78"/>
      <c r="BF111" s="80"/>
      <c r="BG111" s="80"/>
      <c r="BH111" s="78"/>
      <c r="BI111" s="78"/>
      <c r="BJ111" s="78"/>
      <c r="BK111" s="78"/>
      <c r="BL111" s="78"/>
      <c r="BM111" s="78"/>
      <c r="BN111" s="78"/>
      <c r="BO111" s="78"/>
      <c r="BP111" s="78"/>
      <c r="BQ111" s="78"/>
      <c r="BR111" s="78"/>
      <c r="BS111" s="78"/>
      <c r="BT111" s="78"/>
      <c r="BU111" s="78">
        <v>15</v>
      </c>
      <c r="BV111" s="78"/>
      <c r="BW111" s="78"/>
      <c r="BX111" s="78"/>
      <c r="BY111" s="78"/>
      <c r="BZ111" s="78"/>
      <c r="CA111" s="207"/>
      <c r="CB111" s="498"/>
      <c r="CC111" s="479">
        <f t="shared" si="4"/>
        <v>75</v>
      </c>
    </row>
    <row r="112" spans="1:81" ht="15.6" customHeight="1" x14ac:dyDescent="0.25">
      <c r="A112" s="68"/>
      <c r="B112" s="149"/>
      <c r="C112" s="148" t="s">
        <v>236</v>
      </c>
      <c r="D112" s="81"/>
      <c r="E112" s="82"/>
      <c r="F112" s="82">
        <v>11</v>
      </c>
      <c r="G112" s="82"/>
      <c r="H112" s="82"/>
      <c r="I112" s="82">
        <v>3</v>
      </c>
      <c r="J112" s="82"/>
      <c r="K112" s="82"/>
      <c r="L112" s="82"/>
      <c r="M112" s="82"/>
      <c r="N112" s="82"/>
      <c r="O112" s="82">
        <v>2</v>
      </c>
      <c r="P112" s="82"/>
      <c r="Q112" s="82"/>
      <c r="R112" s="82"/>
      <c r="S112" s="82"/>
      <c r="T112" s="82"/>
      <c r="U112" s="82">
        <v>2</v>
      </c>
      <c r="V112" s="82"/>
      <c r="W112" s="82"/>
      <c r="X112" s="82"/>
      <c r="Y112" s="82"/>
      <c r="Z112" s="82"/>
      <c r="AA112" s="82"/>
      <c r="AB112" s="82"/>
      <c r="AC112" s="82">
        <v>1</v>
      </c>
      <c r="AD112" s="82">
        <v>3</v>
      </c>
      <c r="AE112" s="82"/>
      <c r="AF112" s="82"/>
      <c r="AG112" s="82"/>
      <c r="AH112" s="82"/>
      <c r="AI112" s="82"/>
      <c r="AJ112" s="82"/>
      <c r="AK112" s="82"/>
      <c r="AL112" s="82">
        <v>2</v>
      </c>
      <c r="AM112" s="82"/>
      <c r="AN112" s="82">
        <v>1</v>
      </c>
      <c r="AO112" s="82"/>
      <c r="AP112" s="82"/>
      <c r="AQ112" s="82"/>
      <c r="AR112" s="82"/>
      <c r="AS112" s="82"/>
      <c r="AT112" s="82"/>
      <c r="AU112" s="82"/>
      <c r="AV112" s="82"/>
      <c r="AW112" s="82"/>
      <c r="AX112" s="82"/>
      <c r="AY112" s="82"/>
      <c r="AZ112" s="82">
        <v>10</v>
      </c>
      <c r="BA112" s="86"/>
      <c r="BB112" s="83"/>
      <c r="BC112" s="82"/>
      <c r="BD112" s="82"/>
      <c r="BE112" s="82"/>
      <c r="BF112" s="84"/>
      <c r="BG112" s="84"/>
      <c r="BH112" s="82"/>
      <c r="BI112" s="82"/>
      <c r="BJ112" s="82"/>
      <c r="BK112" s="82"/>
      <c r="BL112" s="82"/>
      <c r="BM112" s="82"/>
      <c r="BN112" s="82"/>
      <c r="BO112" s="82"/>
      <c r="BP112" s="82"/>
      <c r="BQ112" s="82"/>
      <c r="BR112" s="82"/>
      <c r="BS112" s="82"/>
      <c r="BT112" s="82"/>
      <c r="BU112" s="82">
        <v>21</v>
      </c>
      <c r="BV112" s="82"/>
      <c r="BW112" s="82"/>
      <c r="BX112" s="82"/>
      <c r="BY112" s="82"/>
      <c r="BZ112" s="82"/>
      <c r="CA112" s="208"/>
      <c r="CB112" s="499"/>
      <c r="CC112" s="478">
        <f t="shared" si="4"/>
        <v>56</v>
      </c>
    </row>
    <row r="113" spans="1:81" ht="15.6" customHeight="1" x14ac:dyDescent="0.25">
      <c r="A113" s="67">
        <v>53</v>
      </c>
      <c r="B113" s="136" t="s">
        <v>122</v>
      </c>
      <c r="C113" s="17" t="s">
        <v>237</v>
      </c>
      <c r="D113" s="77"/>
      <c r="E113" s="78"/>
      <c r="F113" s="78"/>
      <c r="G113" s="78"/>
      <c r="H113" s="78"/>
      <c r="I113" s="78"/>
      <c r="J113" s="78"/>
      <c r="K113" s="78"/>
      <c r="L113" s="78"/>
      <c r="M113" s="78"/>
      <c r="N113" s="78"/>
      <c r="O113" s="78"/>
      <c r="P113" s="78"/>
      <c r="Q113" s="78"/>
      <c r="R113" s="78"/>
      <c r="S113" s="78"/>
      <c r="T113" s="78"/>
      <c r="U113" s="78"/>
      <c r="V113" s="78"/>
      <c r="W113" s="78"/>
      <c r="X113" s="78"/>
      <c r="Y113" s="78"/>
      <c r="Z113" s="78"/>
      <c r="AA113" s="78">
        <v>1</v>
      </c>
      <c r="AB113" s="78"/>
      <c r="AC113" s="78">
        <v>2</v>
      </c>
      <c r="AD113" s="78"/>
      <c r="AE113" s="78"/>
      <c r="AF113" s="78"/>
      <c r="AG113" s="78"/>
      <c r="AH113" s="78"/>
      <c r="AI113" s="78">
        <v>2</v>
      </c>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v>4</v>
      </c>
      <c r="BV113" s="78"/>
      <c r="BW113" s="78"/>
      <c r="BX113" s="78"/>
      <c r="BY113" s="78"/>
      <c r="BZ113" s="78"/>
      <c r="CA113" s="207"/>
      <c r="CB113" s="498"/>
      <c r="CC113" s="479">
        <f t="shared" si="4"/>
        <v>9</v>
      </c>
    </row>
    <row r="114" spans="1:81" ht="15.6" customHeight="1" x14ac:dyDescent="0.25">
      <c r="A114" s="68"/>
      <c r="B114" s="149"/>
      <c r="C114" s="148" t="s">
        <v>238</v>
      </c>
      <c r="D114" s="81"/>
      <c r="E114" s="82"/>
      <c r="F114" s="82">
        <v>1</v>
      </c>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v>4</v>
      </c>
      <c r="AD114" s="82">
        <v>1</v>
      </c>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v>8</v>
      </c>
      <c r="BV114" s="82"/>
      <c r="BW114" s="82"/>
      <c r="BX114" s="82"/>
      <c r="BY114" s="82"/>
      <c r="BZ114" s="82"/>
      <c r="CA114" s="208"/>
      <c r="CB114" s="499"/>
      <c r="CC114" s="478">
        <f t="shared" si="4"/>
        <v>14</v>
      </c>
    </row>
    <row r="115" spans="1:81" ht="15.6" customHeight="1" x14ac:dyDescent="0.25">
      <c r="A115" s="67">
        <v>54</v>
      </c>
      <c r="B115" s="136" t="s">
        <v>127</v>
      </c>
      <c r="C115" s="17" t="s">
        <v>128</v>
      </c>
      <c r="D115" s="77"/>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9"/>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207"/>
      <c r="CB115" s="498"/>
      <c r="CC115" s="479">
        <f t="shared" si="4"/>
        <v>0</v>
      </c>
    </row>
    <row r="116" spans="1:81" ht="15.6" customHeight="1" x14ac:dyDescent="0.25">
      <c r="A116" s="68"/>
      <c r="B116" s="149"/>
      <c r="C116" s="148"/>
      <c r="D116" s="81"/>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3"/>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208"/>
      <c r="CB116" s="499"/>
      <c r="CC116" s="478">
        <f t="shared" si="4"/>
        <v>0</v>
      </c>
    </row>
    <row r="117" spans="1:81" ht="15.6" customHeight="1" x14ac:dyDescent="0.25">
      <c r="A117" s="67">
        <v>55</v>
      </c>
      <c r="B117" s="136" t="s">
        <v>129</v>
      </c>
      <c r="C117" s="17" t="s">
        <v>130</v>
      </c>
      <c r="D117" s="77"/>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85"/>
      <c r="BD117" s="79"/>
      <c r="BE117" s="78"/>
      <c r="BF117" s="78"/>
      <c r="BG117" s="78"/>
      <c r="BH117" s="80"/>
      <c r="BI117" s="80"/>
      <c r="BJ117" s="80"/>
      <c r="BK117" s="78"/>
      <c r="BL117" s="78"/>
      <c r="BM117" s="78"/>
      <c r="BN117" s="78"/>
      <c r="BO117" s="78"/>
      <c r="BP117" s="78"/>
      <c r="BQ117" s="78"/>
      <c r="BR117" s="78"/>
      <c r="BS117" s="78"/>
      <c r="BT117" s="78"/>
      <c r="BU117" s="78"/>
      <c r="BV117" s="78"/>
      <c r="BW117" s="78"/>
      <c r="BX117" s="78"/>
      <c r="BY117" s="78"/>
      <c r="BZ117" s="78"/>
      <c r="CA117" s="207"/>
      <c r="CB117" s="498"/>
      <c r="CC117" s="479">
        <f t="shared" si="4"/>
        <v>0</v>
      </c>
    </row>
    <row r="118" spans="1:81" ht="15.6" customHeight="1" x14ac:dyDescent="0.25">
      <c r="A118" s="68"/>
      <c r="B118" s="149"/>
      <c r="C118" s="148"/>
      <c r="D118" s="81"/>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6"/>
      <c r="BD118" s="83"/>
      <c r="BE118" s="82"/>
      <c r="BF118" s="82"/>
      <c r="BG118" s="82"/>
      <c r="BH118" s="84"/>
      <c r="BI118" s="84"/>
      <c r="BJ118" s="84"/>
      <c r="BK118" s="82"/>
      <c r="BL118" s="82"/>
      <c r="BM118" s="82"/>
      <c r="BN118" s="82"/>
      <c r="BO118" s="82"/>
      <c r="BP118" s="82"/>
      <c r="BQ118" s="82"/>
      <c r="BR118" s="82"/>
      <c r="BS118" s="82"/>
      <c r="BT118" s="82"/>
      <c r="BU118" s="82"/>
      <c r="BV118" s="82"/>
      <c r="BW118" s="82"/>
      <c r="BX118" s="82"/>
      <c r="BY118" s="82"/>
      <c r="BZ118" s="82"/>
      <c r="CA118" s="208"/>
      <c r="CB118" s="499"/>
      <c r="CC118" s="478">
        <f t="shared" si="4"/>
        <v>0</v>
      </c>
    </row>
    <row r="119" spans="1:81" ht="15.6" customHeight="1" x14ac:dyDescent="0.25">
      <c r="A119" s="67">
        <v>56</v>
      </c>
      <c r="B119" s="136" t="s">
        <v>131</v>
      </c>
      <c r="C119" s="17" t="s">
        <v>132</v>
      </c>
      <c r="D119" s="77"/>
      <c r="E119" s="78"/>
      <c r="F119" s="78">
        <v>3</v>
      </c>
      <c r="G119" s="78"/>
      <c r="H119" s="78"/>
      <c r="I119" s="78"/>
      <c r="J119" s="78"/>
      <c r="K119" s="78"/>
      <c r="L119" s="78"/>
      <c r="M119" s="78"/>
      <c r="N119" s="78"/>
      <c r="O119" s="78"/>
      <c r="P119" s="78"/>
      <c r="Q119" s="78"/>
      <c r="R119" s="78"/>
      <c r="S119" s="78"/>
      <c r="T119" s="78"/>
      <c r="U119" s="78"/>
      <c r="V119" s="78"/>
      <c r="W119" s="78"/>
      <c r="X119" s="78"/>
      <c r="Y119" s="78"/>
      <c r="Z119" s="78"/>
      <c r="AA119" s="78">
        <v>1</v>
      </c>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v>1</v>
      </c>
      <c r="AY119" s="78"/>
      <c r="AZ119" s="78">
        <v>4</v>
      </c>
      <c r="BA119" s="78"/>
      <c r="BB119" s="78">
        <v>1</v>
      </c>
      <c r="BC119" s="78"/>
      <c r="BD119" s="78"/>
      <c r="BE119" s="111"/>
      <c r="BF119" s="78"/>
      <c r="BG119" s="78"/>
      <c r="BH119" s="78"/>
      <c r="BI119" s="80"/>
      <c r="BJ119" s="80"/>
      <c r="BK119" s="78"/>
      <c r="BL119" s="78"/>
      <c r="BM119" s="78"/>
      <c r="BN119" s="78"/>
      <c r="BO119" s="78"/>
      <c r="BP119" s="78"/>
      <c r="BQ119" s="78"/>
      <c r="BR119" s="78"/>
      <c r="BS119" s="78"/>
      <c r="BT119" s="78"/>
      <c r="BU119" s="78">
        <v>7</v>
      </c>
      <c r="BV119" s="78"/>
      <c r="BW119" s="78"/>
      <c r="BX119" s="78"/>
      <c r="BY119" s="78"/>
      <c r="BZ119" s="78"/>
      <c r="CA119" s="207"/>
      <c r="CB119" s="498"/>
      <c r="CC119" s="479">
        <f t="shared" si="4"/>
        <v>17</v>
      </c>
    </row>
    <row r="120" spans="1:81" ht="15.6" customHeight="1" x14ac:dyDescent="0.25">
      <c r="A120" s="68"/>
      <c r="B120" s="149"/>
      <c r="C120" s="148"/>
      <c r="D120" s="81"/>
      <c r="E120" s="82"/>
      <c r="F120" s="82">
        <v>3</v>
      </c>
      <c r="G120" s="82"/>
      <c r="H120" s="82"/>
      <c r="I120" s="82"/>
      <c r="J120" s="82"/>
      <c r="K120" s="82"/>
      <c r="L120" s="82"/>
      <c r="M120" s="82"/>
      <c r="N120" s="82"/>
      <c r="O120" s="82"/>
      <c r="P120" s="82">
        <v>3</v>
      </c>
      <c r="Q120" s="82"/>
      <c r="R120" s="82"/>
      <c r="S120" s="82"/>
      <c r="T120" s="82"/>
      <c r="U120" s="82"/>
      <c r="V120" s="82"/>
      <c r="W120" s="82"/>
      <c r="X120" s="82">
        <v>1</v>
      </c>
      <c r="Y120" s="82"/>
      <c r="Z120" s="82"/>
      <c r="AA120" s="82">
        <v>1</v>
      </c>
      <c r="AB120" s="82"/>
      <c r="AC120" s="82"/>
      <c r="AD120" s="82">
        <v>2</v>
      </c>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v>1</v>
      </c>
      <c r="BA120" s="82"/>
      <c r="BB120" s="82"/>
      <c r="BC120" s="82"/>
      <c r="BD120" s="82"/>
      <c r="BE120" s="112"/>
      <c r="BF120" s="82"/>
      <c r="BG120" s="82"/>
      <c r="BH120" s="82"/>
      <c r="BI120" s="84"/>
      <c r="BJ120" s="84"/>
      <c r="BK120" s="82"/>
      <c r="BL120" s="82"/>
      <c r="BM120" s="82"/>
      <c r="BN120" s="82"/>
      <c r="BO120" s="82"/>
      <c r="BP120" s="82"/>
      <c r="BQ120" s="82"/>
      <c r="BR120" s="82"/>
      <c r="BS120" s="82"/>
      <c r="BT120" s="82"/>
      <c r="BU120" s="82">
        <v>39</v>
      </c>
      <c r="BV120" s="82"/>
      <c r="BW120" s="82"/>
      <c r="BX120" s="82"/>
      <c r="BY120" s="82"/>
      <c r="BZ120" s="82"/>
      <c r="CA120" s="208"/>
      <c r="CB120" s="499"/>
      <c r="CC120" s="478">
        <f t="shared" si="4"/>
        <v>50</v>
      </c>
    </row>
    <row r="121" spans="1:81" ht="15.6" customHeight="1" x14ac:dyDescent="0.25">
      <c r="A121" s="67">
        <v>57</v>
      </c>
      <c r="B121" s="136" t="s">
        <v>133</v>
      </c>
      <c r="C121" s="17" t="s">
        <v>239</v>
      </c>
      <c r="D121" s="77"/>
      <c r="E121" s="78"/>
      <c r="F121" s="78"/>
      <c r="G121" s="78"/>
      <c r="H121" s="78"/>
      <c r="I121" s="78"/>
      <c r="J121" s="78"/>
      <c r="K121" s="78"/>
      <c r="L121" s="78"/>
      <c r="M121" s="78"/>
      <c r="N121" s="78"/>
      <c r="O121" s="78">
        <v>3</v>
      </c>
      <c r="P121" s="78"/>
      <c r="Q121" s="78"/>
      <c r="R121" s="78"/>
      <c r="S121" s="78"/>
      <c r="T121" s="78">
        <v>1</v>
      </c>
      <c r="U121" s="78">
        <v>18</v>
      </c>
      <c r="V121" s="78"/>
      <c r="W121" s="78"/>
      <c r="X121" s="78"/>
      <c r="Y121" s="78"/>
      <c r="Z121" s="78"/>
      <c r="AA121" s="78"/>
      <c r="AB121" s="78"/>
      <c r="AC121" s="78">
        <v>1</v>
      </c>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v>19</v>
      </c>
      <c r="BA121" s="78"/>
      <c r="BB121" s="78"/>
      <c r="BC121" s="78"/>
      <c r="BD121" s="78"/>
      <c r="BE121" s="78"/>
      <c r="BF121" s="79"/>
      <c r="BG121" s="78"/>
      <c r="BH121" s="78"/>
      <c r="BI121" s="80"/>
      <c r="BJ121" s="80"/>
      <c r="BK121" s="78"/>
      <c r="BL121" s="78"/>
      <c r="BM121" s="78"/>
      <c r="BN121" s="78"/>
      <c r="BO121" s="78"/>
      <c r="BP121" s="78"/>
      <c r="BQ121" s="78"/>
      <c r="BR121" s="78"/>
      <c r="BS121" s="78"/>
      <c r="BT121" s="78"/>
      <c r="BU121" s="78">
        <v>7</v>
      </c>
      <c r="BV121" s="78"/>
      <c r="BW121" s="78"/>
      <c r="BX121" s="78"/>
      <c r="BY121" s="78"/>
      <c r="BZ121" s="78"/>
      <c r="CA121" s="207"/>
      <c r="CB121" s="498"/>
      <c r="CC121" s="479">
        <f t="shared" si="4"/>
        <v>49</v>
      </c>
    </row>
    <row r="122" spans="1:81" ht="15.6" customHeight="1" x14ac:dyDescent="0.25">
      <c r="A122" s="68"/>
      <c r="B122" s="149"/>
      <c r="C122" s="148"/>
      <c r="D122" s="81"/>
      <c r="E122" s="82"/>
      <c r="F122" s="82"/>
      <c r="G122" s="82"/>
      <c r="H122" s="82"/>
      <c r="I122" s="82"/>
      <c r="J122" s="82"/>
      <c r="K122" s="82"/>
      <c r="L122" s="82"/>
      <c r="M122" s="82"/>
      <c r="N122" s="82"/>
      <c r="O122" s="82"/>
      <c r="P122" s="82"/>
      <c r="Q122" s="82"/>
      <c r="R122" s="82"/>
      <c r="S122" s="82"/>
      <c r="T122" s="82"/>
      <c r="U122" s="82">
        <v>1</v>
      </c>
      <c r="V122" s="82"/>
      <c r="W122" s="82"/>
      <c r="X122" s="82"/>
      <c r="Y122" s="82"/>
      <c r="Z122" s="82"/>
      <c r="AA122" s="82"/>
      <c r="AB122" s="82"/>
      <c r="AC122" s="82">
        <v>5</v>
      </c>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v>3</v>
      </c>
      <c r="BA122" s="82"/>
      <c r="BB122" s="82"/>
      <c r="BC122" s="82"/>
      <c r="BD122" s="82"/>
      <c r="BE122" s="82"/>
      <c r="BF122" s="83"/>
      <c r="BG122" s="82"/>
      <c r="BH122" s="82"/>
      <c r="BI122" s="84"/>
      <c r="BJ122" s="84"/>
      <c r="BK122" s="82"/>
      <c r="BL122" s="82"/>
      <c r="BM122" s="82"/>
      <c r="BN122" s="82"/>
      <c r="BO122" s="82"/>
      <c r="BP122" s="82"/>
      <c r="BQ122" s="82"/>
      <c r="BR122" s="82"/>
      <c r="BS122" s="82"/>
      <c r="BT122" s="82"/>
      <c r="BU122" s="82"/>
      <c r="BV122" s="82"/>
      <c r="BW122" s="82"/>
      <c r="BX122" s="82"/>
      <c r="BY122" s="82"/>
      <c r="BZ122" s="82"/>
      <c r="CA122" s="208"/>
      <c r="CB122" s="499"/>
      <c r="CC122" s="478">
        <f t="shared" si="4"/>
        <v>9</v>
      </c>
    </row>
    <row r="123" spans="1:81" ht="15.6" customHeight="1" x14ac:dyDescent="0.25">
      <c r="A123" s="67">
        <v>58</v>
      </c>
      <c r="B123" s="136" t="s">
        <v>135</v>
      </c>
      <c r="C123" s="17" t="s">
        <v>240</v>
      </c>
      <c r="D123" s="77"/>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9"/>
      <c r="BH123" s="78"/>
      <c r="BI123" s="78"/>
      <c r="BJ123" s="78"/>
      <c r="BK123" s="78"/>
      <c r="BL123" s="78"/>
      <c r="BM123" s="78"/>
      <c r="BN123" s="78"/>
      <c r="BO123" s="78"/>
      <c r="BP123" s="78"/>
      <c r="BQ123" s="78"/>
      <c r="BR123" s="78"/>
      <c r="BS123" s="78"/>
      <c r="BT123" s="78"/>
      <c r="BU123" s="78"/>
      <c r="BV123" s="78"/>
      <c r="BW123" s="78"/>
      <c r="BX123" s="78"/>
      <c r="BY123" s="78"/>
      <c r="BZ123" s="78"/>
      <c r="CA123" s="207"/>
      <c r="CB123" s="498"/>
      <c r="CC123" s="479">
        <f t="shared" si="4"/>
        <v>0</v>
      </c>
    </row>
    <row r="124" spans="1:81" ht="15.6" customHeight="1" x14ac:dyDescent="0.25">
      <c r="A124" s="68"/>
      <c r="B124" s="149"/>
      <c r="C124" s="148"/>
      <c r="D124" s="81"/>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3"/>
      <c r="BH124" s="82"/>
      <c r="BI124" s="82"/>
      <c r="BJ124" s="82"/>
      <c r="BK124" s="82"/>
      <c r="BL124" s="82"/>
      <c r="BM124" s="82"/>
      <c r="BN124" s="82"/>
      <c r="BO124" s="82"/>
      <c r="BP124" s="82"/>
      <c r="BQ124" s="82"/>
      <c r="BR124" s="82"/>
      <c r="BS124" s="82"/>
      <c r="BT124" s="82"/>
      <c r="BU124" s="82"/>
      <c r="BV124" s="82"/>
      <c r="BW124" s="82"/>
      <c r="BX124" s="82"/>
      <c r="BY124" s="82"/>
      <c r="BZ124" s="82"/>
      <c r="CA124" s="208"/>
      <c r="CB124" s="499"/>
      <c r="CC124" s="478">
        <f t="shared" si="4"/>
        <v>0</v>
      </c>
    </row>
    <row r="125" spans="1:81" ht="15.6" customHeight="1" x14ac:dyDescent="0.25">
      <c r="A125" s="67">
        <v>59</v>
      </c>
      <c r="B125" s="136" t="s">
        <v>137</v>
      </c>
      <c r="C125" s="17" t="s">
        <v>138</v>
      </c>
      <c r="D125" s="77">
        <v>4</v>
      </c>
      <c r="E125" s="78"/>
      <c r="F125" s="78"/>
      <c r="G125" s="78"/>
      <c r="H125" s="78"/>
      <c r="I125" s="78"/>
      <c r="J125" s="78"/>
      <c r="K125" s="78"/>
      <c r="L125" s="78">
        <v>20</v>
      </c>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80"/>
      <c r="BG125" s="95"/>
      <c r="BH125" s="79"/>
      <c r="BI125" s="80"/>
      <c r="BJ125" s="80"/>
      <c r="BK125" s="78"/>
      <c r="BL125" s="80"/>
      <c r="BM125" s="80"/>
      <c r="BN125" s="78"/>
      <c r="BO125" s="78"/>
      <c r="BP125" s="78"/>
      <c r="BQ125" s="78"/>
      <c r="BR125" s="78"/>
      <c r="BS125" s="78"/>
      <c r="BT125" s="78"/>
      <c r="BU125" s="78">
        <v>5</v>
      </c>
      <c r="BV125" s="78"/>
      <c r="BW125" s="78"/>
      <c r="BX125" s="78"/>
      <c r="BY125" s="78"/>
      <c r="BZ125" s="78"/>
      <c r="CA125" s="207"/>
      <c r="CB125" s="498"/>
      <c r="CC125" s="479">
        <f t="shared" si="4"/>
        <v>29</v>
      </c>
    </row>
    <row r="126" spans="1:81" ht="15.6" customHeight="1" x14ac:dyDescent="0.25">
      <c r="A126" s="68"/>
      <c r="B126" s="149"/>
      <c r="C126" s="148"/>
      <c r="D126" s="81">
        <v>10</v>
      </c>
      <c r="E126" s="82"/>
      <c r="F126" s="82"/>
      <c r="G126" s="82"/>
      <c r="H126" s="82"/>
      <c r="I126" s="82"/>
      <c r="J126" s="82"/>
      <c r="K126" s="82"/>
      <c r="L126" s="82">
        <v>13</v>
      </c>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4"/>
      <c r="BG126" s="96"/>
      <c r="BH126" s="83"/>
      <c r="BI126" s="84"/>
      <c r="BJ126" s="84"/>
      <c r="BK126" s="82"/>
      <c r="BL126" s="84"/>
      <c r="BM126" s="84"/>
      <c r="BN126" s="82"/>
      <c r="BO126" s="82"/>
      <c r="BP126" s="82"/>
      <c r="BQ126" s="82"/>
      <c r="BR126" s="82"/>
      <c r="BS126" s="82"/>
      <c r="BT126" s="82"/>
      <c r="BU126" s="82">
        <v>1</v>
      </c>
      <c r="BV126" s="82"/>
      <c r="BW126" s="82"/>
      <c r="BX126" s="82"/>
      <c r="BY126" s="82"/>
      <c r="BZ126" s="82"/>
      <c r="CA126" s="208"/>
      <c r="CB126" s="499"/>
      <c r="CC126" s="478">
        <f t="shared" si="4"/>
        <v>24</v>
      </c>
    </row>
    <row r="127" spans="1:81" ht="15.6" customHeight="1" x14ac:dyDescent="0.25">
      <c r="A127" s="67">
        <v>60</v>
      </c>
      <c r="B127" s="136" t="s">
        <v>139</v>
      </c>
      <c r="C127" s="17" t="s">
        <v>241</v>
      </c>
      <c r="D127" s="77">
        <v>4</v>
      </c>
      <c r="E127" s="79"/>
      <c r="F127" s="78">
        <v>39</v>
      </c>
      <c r="G127" s="85"/>
      <c r="H127" s="85"/>
      <c r="I127" s="79"/>
      <c r="J127" s="79"/>
      <c r="K127" s="78"/>
      <c r="L127" s="78">
        <v>1</v>
      </c>
      <c r="M127" s="78"/>
      <c r="N127" s="78">
        <v>12</v>
      </c>
      <c r="O127" s="78">
        <v>193</v>
      </c>
      <c r="P127" s="78">
        <v>1</v>
      </c>
      <c r="Q127" s="78">
        <v>9</v>
      </c>
      <c r="R127" s="78">
        <v>10</v>
      </c>
      <c r="S127" s="78">
        <v>1</v>
      </c>
      <c r="T127" s="79"/>
      <c r="U127" s="79"/>
      <c r="V127" s="79"/>
      <c r="W127" s="78"/>
      <c r="X127" s="78"/>
      <c r="Y127" s="79"/>
      <c r="Z127" s="93"/>
      <c r="AA127" s="79"/>
      <c r="AB127" s="79"/>
      <c r="AC127" s="79"/>
      <c r="AD127" s="78">
        <v>42</v>
      </c>
      <c r="AE127" s="78"/>
      <c r="AF127" s="85"/>
      <c r="AG127" s="79"/>
      <c r="AH127" s="79"/>
      <c r="AI127" s="79"/>
      <c r="AJ127" s="78">
        <v>26</v>
      </c>
      <c r="AK127" s="85"/>
      <c r="AL127" s="79"/>
      <c r="AM127" s="95"/>
      <c r="AN127" s="78">
        <v>36</v>
      </c>
      <c r="AO127" s="78"/>
      <c r="AP127" s="78"/>
      <c r="AQ127" s="78">
        <v>5</v>
      </c>
      <c r="AR127" s="111"/>
      <c r="AS127" s="111"/>
      <c r="AT127" s="80"/>
      <c r="AU127" s="78"/>
      <c r="AV127" s="78"/>
      <c r="AW127" s="78"/>
      <c r="AX127" s="78"/>
      <c r="AY127" s="85"/>
      <c r="AZ127" s="79"/>
      <c r="BA127" s="78"/>
      <c r="BB127" s="78">
        <v>4</v>
      </c>
      <c r="BC127" s="78"/>
      <c r="BD127" s="78"/>
      <c r="BE127" s="78"/>
      <c r="BF127" s="79"/>
      <c r="BG127" s="99"/>
      <c r="BH127" s="78"/>
      <c r="BI127" s="79"/>
      <c r="BJ127" s="80"/>
      <c r="BK127" s="78"/>
      <c r="BL127" s="79"/>
      <c r="BM127" s="78"/>
      <c r="BN127" s="79"/>
      <c r="BO127" s="79"/>
      <c r="BP127" s="78"/>
      <c r="BQ127" s="78"/>
      <c r="BR127" s="78"/>
      <c r="BS127" s="78"/>
      <c r="BT127" s="78"/>
      <c r="BU127" s="78">
        <v>245</v>
      </c>
      <c r="BV127" s="78"/>
      <c r="BW127" s="78"/>
      <c r="BX127" s="78"/>
      <c r="BY127" s="78"/>
      <c r="BZ127" s="78">
        <v>7</v>
      </c>
      <c r="CA127" s="207">
        <v>12</v>
      </c>
      <c r="CB127" s="498"/>
      <c r="CC127" s="479">
        <f t="shared" si="4"/>
        <v>647</v>
      </c>
    </row>
    <row r="128" spans="1:81" ht="15.6" customHeight="1" x14ac:dyDescent="0.25">
      <c r="A128" s="68"/>
      <c r="B128" s="149"/>
      <c r="C128" s="148" t="s">
        <v>242</v>
      </c>
      <c r="D128" s="81"/>
      <c r="E128" s="83"/>
      <c r="F128" s="82">
        <v>26</v>
      </c>
      <c r="G128" s="86"/>
      <c r="H128" s="86"/>
      <c r="I128" s="83"/>
      <c r="J128" s="83"/>
      <c r="K128" s="82"/>
      <c r="L128" s="82">
        <v>5</v>
      </c>
      <c r="M128" s="82">
        <v>1</v>
      </c>
      <c r="N128" s="82">
        <v>11</v>
      </c>
      <c r="O128" s="82">
        <v>161</v>
      </c>
      <c r="P128" s="82"/>
      <c r="Q128" s="82">
        <v>7</v>
      </c>
      <c r="R128" s="82">
        <v>1</v>
      </c>
      <c r="S128" s="82"/>
      <c r="T128" s="83"/>
      <c r="U128" s="83"/>
      <c r="V128" s="83"/>
      <c r="W128" s="82"/>
      <c r="X128" s="82"/>
      <c r="Y128" s="83"/>
      <c r="Z128" s="94"/>
      <c r="AA128" s="83"/>
      <c r="AB128" s="83"/>
      <c r="AC128" s="83"/>
      <c r="AD128" s="82">
        <v>58</v>
      </c>
      <c r="AE128" s="82"/>
      <c r="AF128" s="86"/>
      <c r="AG128" s="83"/>
      <c r="AH128" s="83"/>
      <c r="AI128" s="83"/>
      <c r="AJ128" s="82">
        <v>23</v>
      </c>
      <c r="AK128" s="86"/>
      <c r="AL128" s="83"/>
      <c r="AM128" s="96"/>
      <c r="AN128" s="82">
        <v>42</v>
      </c>
      <c r="AO128" s="82"/>
      <c r="AP128" s="82"/>
      <c r="AQ128" s="82">
        <v>2</v>
      </c>
      <c r="AR128" s="112"/>
      <c r="AS128" s="112"/>
      <c r="AT128" s="84"/>
      <c r="AU128" s="82"/>
      <c r="AV128" s="82"/>
      <c r="AW128" s="82"/>
      <c r="AX128" s="82">
        <v>2</v>
      </c>
      <c r="AY128" s="86"/>
      <c r="AZ128" s="83"/>
      <c r="BA128" s="82">
        <v>2</v>
      </c>
      <c r="BB128" s="82">
        <v>5</v>
      </c>
      <c r="BC128" s="82"/>
      <c r="BD128" s="82"/>
      <c r="BE128" s="82"/>
      <c r="BF128" s="83"/>
      <c r="BG128" s="100"/>
      <c r="BH128" s="82"/>
      <c r="BI128" s="83"/>
      <c r="BJ128" s="84">
        <v>1</v>
      </c>
      <c r="BK128" s="82">
        <v>2</v>
      </c>
      <c r="BL128" s="83"/>
      <c r="BM128" s="82"/>
      <c r="BN128" s="83"/>
      <c r="BO128" s="83"/>
      <c r="BP128" s="82"/>
      <c r="BQ128" s="82">
        <v>4</v>
      </c>
      <c r="BR128" s="82"/>
      <c r="BS128" s="82"/>
      <c r="BT128" s="82"/>
      <c r="BU128" s="82">
        <v>248</v>
      </c>
      <c r="BV128" s="82">
        <v>1</v>
      </c>
      <c r="BW128" s="82"/>
      <c r="BX128" s="82"/>
      <c r="BY128" s="82"/>
      <c r="BZ128" s="82">
        <v>3</v>
      </c>
      <c r="CA128" s="208">
        <v>2</v>
      </c>
      <c r="CB128" s="499"/>
      <c r="CC128" s="478">
        <f t="shared" si="4"/>
        <v>607</v>
      </c>
    </row>
    <row r="129" spans="1:81" ht="15.6" customHeight="1" x14ac:dyDescent="0.25">
      <c r="A129" s="67">
        <v>61</v>
      </c>
      <c r="B129" s="136" t="s">
        <v>142</v>
      </c>
      <c r="C129" s="17" t="s">
        <v>243</v>
      </c>
      <c r="D129" s="77"/>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9"/>
      <c r="BJ129" s="78"/>
      <c r="BK129" s="78"/>
      <c r="BL129" s="78"/>
      <c r="BM129" s="78"/>
      <c r="BN129" s="80"/>
      <c r="BO129" s="80"/>
      <c r="BP129" s="80"/>
      <c r="BQ129" s="78"/>
      <c r="BR129" s="78"/>
      <c r="BS129" s="78"/>
      <c r="BT129" s="78"/>
      <c r="BU129" s="78"/>
      <c r="BV129" s="78"/>
      <c r="BW129" s="78"/>
      <c r="BX129" s="78"/>
      <c r="BY129" s="78"/>
      <c r="BZ129" s="78"/>
      <c r="CA129" s="207"/>
      <c r="CB129" s="498"/>
      <c r="CC129" s="479">
        <f t="shared" si="4"/>
        <v>0</v>
      </c>
    </row>
    <row r="130" spans="1:81" ht="15.6" customHeight="1" x14ac:dyDescent="0.25">
      <c r="A130" s="68"/>
      <c r="B130" s="149"/>
      <c r="C130" s="148"/>
      <c r="D130" s="81"/>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3"/>
      <c r="BJ130" s="82"/>
      <c r="BK130" s="82"/>
      <c r="BL130" s="82"/>
      <c r="BM130" s="82"/>
      <c r="BN130" s="84"/>
      <c r="BO130" s="84"/>
      <c r="BP130" s="84"/>
      <c r="BQ130" s="82"/>
      <c r="BR130" s="82"/>
      <c r="BS130" s="82"/>
      <c r="BT130" s="82"/>
      <c r="BU130" s="82"/>
      <c r="BV130" s="82"/>
      <c r="BW130" s="82"/>
      <c r="BX130" s="82"/>
      <c r="BY130" s="82"/>
      <c r="BZ130" s="82"/>
      <c r="CA130" s="208"/>
      <c r="CB130" s="499"/>
      <c r="CC130" s="478">
        <f t="shared" si="4"/>
        <v>0</v>
      </c>
    </row>
    <row r="131" spans="1:81" ht="15.6" customHeight="1" x14ac:dyDescent="0.25">
      <c r="A131" s="67">
        <v>62</v>
      </c>
      <c r="B131" s="136" t="s">
        <v>144</v>
      </c>
      <c r="C131" s="17" t="s">
        <v>145</v>
      </c>
      <c r="D131" s="77"/>
      <c r="E131" s="78"/>
      <c r="F131" s="78"/>
      <c r="G131" s="78"/>
      <c r="H131" s="78"/>
      <c r="I131" s="78">
        <v>1</v>
      </c>
      <c r="J131" s="78"/>
      <c r="K131" s="78"/>
      <c r="L131" s="78"/>
      <c r="M131" s="78"/>
      <c r="N131" s="78"/>
      <c r="O131" s="78"/>
      <c r="P131" s="78"/>
      <c r="Q131" s="78"/>
      <c r="R131" s="78"/>
      <c r="S131" s="78"/>
      <c r="T131" s="78"/>
      <c r="U131" s="78"/>
      <c r="V131" s="78"/>
      <c r="W131" s="78"/>
      <c r="X131" s="78"/>
      <c r="Y131" s="78"/>
      <c r="Z131" s="78"/>
      <c r="AA131" s="78"/>
      <c r="AB131" s="78"/>
      <c r="AC131" s="78">
        <v>3</v>
      </c>
      <c r="AD131" s="78">
        <v>3</v>
      </c>
      <c r="AE131" s="78"/>
      <c r="AF131" s="78"/>
      <c r="AG131" s="78"/>
      <c r="AH131" s="78">
        <v>2</v>
      </c>
      <c r="AI131" s="78"/>
      <c r="AJ131" s="78"/>
      <c r="AK131" s="78"/>
      <c r="AL131" s="78"/>
      <c r="AM131" s="78"/>
      <c r="AN131" s="78"/>
      <c r="AO131" s="78"/>
      <c r="AP131" s="78"/>
      <c r="AQ131" s="78"/>
      <c r="AR131" s="78"/>
      <c r="AS131" s="78"/>
      <c r="AT131" s="78"/>
      <c r="AU131" s="78"/>
      <c r="AV131" s="78"/>
      <c r="AW131" s="78"/>
      <c r="AX131" s="78"/>
      <c r="AY131" s="78"/>
      <c r="AZ131" s="78">
        <v>3</v>
      </c>
      <c r="BA131" s="78"/>
      <c r="BB131" s="78"/>
      <c r="BC131" s="78"/>
      <c r="BD131" s="78"/>
      <c r="BE131" s="78"/>
      <c r="BF131" s="78"/>
      <c r="BG131" s="78"/>
      <c r="BH131" s="78"/>
      <c r="BI131" s="78"/>
      <c r="BJ131" s="79"/>
      <c r="BK131" s="78"/>
      <c r="BL131" s="78"/>
      <c r="BM131" s="78"/>
      <c r="BN131" s="78"/>
      <c r="BO131" s="80"/>
      <c r="BP131" s="80"/>
      <c r="BQ131" s="78"/>
      <c r="BR131" s="78"/>
      <c r="BS131" s="78"/>
      <c r="BT131" s="78"/>
      <c r="BU131" s="78">
        <v>8</v>
      </c>
      <c r="BV131" s="78"/>
      <c r="BW131" s="78"/>
      <c r="BX131" s="78"/>
      <c r="BY131" s="78"/>
      <c r="BZ131" s="78"/>
      <c r="CA131" s="207"/>
      <c r="CB131" s="498"/>
      <c r="CC131" s="479">
        <f t="shared" si="4"/>
        <v>20</v>
      </c>
    </row>
    <row r="132" spans="1:81" ht="15.6" customHeight="1" x14ac:dyDescent="0.25">
      <c r="A132" s="70"/>
      <c r="B132" s="149"/>
      <c r="C132" s="148"/>
      <c r="D132" s="81"/>
      <c r="E132" s="82"/>
      <c r="F132" s="82"/>
      <c r="G132" s="82"/>
      <c r="H132" s="82"/>
      <c r="I132" s="82">
        <v>1</v>
      </c>
      <c r="J132" s="82"/>
      <c r="K132" s="82"/>
      <c r="L132" s="82"/>
      <c r="M132" s="82"/>
      <c r="N132" s="82">
        <v>1</v>
      </c>
      <c r="O132" s="82"/>
      <c r="P132" s="82"/>
      <c r="Q132" s="82"/>
      <c r="R132" s="82"/>
      <c r="S132" s="82"/>
      <c r="T132" s="82"/>
      <c r="U132" s="82">
        <v>3</v>
      </c>
      <c r="V132" s="82"/>
      <c r="W132" s="82"/>
      <c r="X132" s="82"/>
      <c r="Y132" s="82"/>
      <c r="Z132" s="82"/>
      <c r="AA132" s="82"/>
      <c r="AB132" s="82"/>
      <c r="AC132" s="82">
        <v>6</v>
      </c>
      <c r="AD132" s="82">
        <v>4</v>
      </c>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v>1</v>
      </c>
      <c r="BA132" s="82"/>
      <c r="BB132" s="82"/>
      <c r="BC132" s="82"/>
      <c r="BD132" s="82"/>
      <c r="BE132" s="82"/>
      <c r="BF132" s="82"/>
      <c r="BG132" s="82"/>
      <c r="BH132" s="82"/>
      <c r="BI132" s="82"/>
      <c r="BJ132" s="83"/>
      <c r="BK132" s="82"/>
      <c r="BL132" s="82"/>
      <c r="BM132" s="82"/>
      <c r="BN132" s="82"/>
      <c r="BO132" s="84"/>
      <c r="BP132" s="84"/>
      <c r="BQ132" s="82"/>
      <c r="BR132" s="82"/>
      <c r="BS132" s="82"/>
      <c r="BT132" s="82"/>
      <c r="BU132" s="82">
        <v>23</v>
      </c>
      <c r="BV132" s="82"/>
      <c r="BW132" s="82"/>
      <c r="BX132" s="82"/>
      <c r="BY132" s="82"/>
      <c r="BZ132" s="82"/>
      <c r="CA132" s="208"/>
      <c r="CB132" s="499"/>
      <c r="CC132" s="478">
        <f t="shared" si="4"/>
        <v>39</v>
      </c>
    </row>
    <row r="133" spans="1:81" ht="15.6" customHeight="1" x14ac:dyDescent="0.25">
      <c r="A133" s="69">
        <v>63</v>
      </c>
      <c r="B133" s="136" t="s">
        <v>146</v>
      </c>
      <c r="C133" s="17" t="s">
        <v>244</v>
      </c>
      <c r="D133" s="77"/>
      <c r="E133" s="78"/>
      <c r="F133" s="78"/>
      <c r="G133" s="78"/>
      <c r="H133" s="78"/>
      <c r="I133" s="78">
        <v>1</v>
      </c>
      <c r="J133" s="78"/>
      <c r="K133" s="78"/>
      <c r="L133" s="78"/>
      <c r="M133" s="78">
        <v>10</v>
      </c>
      <c r="N133" s="78"/>
      <c r="O133" s="78">
        <v>23</v>
      </c>
      <c r="P133" s="78"/>
      <c r="Q133" s="78">
        <v>1</v>
      </c>
      <c r="R133" s="78"/>
      <c r="S133" s="78"/>
      <c r="T133" s="78"/>
      <c r="U133" s="78">
        <v>24</v>
      </c>
      <c r="V133" s="78"/>
      <c r="W133" s="78"/>
      <c r="X133" s="78"/>
      <c r="Y133" s="78"/>
      <c r="Z133" s="78"/>
      <c r="AA133" s="78"/>
      <c r="AB133" s="78"/>
      <c r="AC133" s="78">
        <v>95</v>
      </c>
      <c r="AD133" s="78">
        <v>3</v>
      </c>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v>26</v>
      </c>
      <c r="BA133" s="78"/>
      <c r="BB133" s="78">
        <v>1</v>
      </c>
      <c r="BC133" s="78"/>
      <c r="BD133" s="78"/>
      <c r="BE133" s="78"/>
      <c r="BF133" s="78"/>
      <c r="BG133" s="78"/>
      <c r="BH133" s="78"/>
      <c r="BI133" s="78"/>
      <c r="BJ133" s="78"/>
      <c r="BK133" s="79"/>
      <c r="BL133" s="78"/>
      <c r="BM133" s="78"/>
      <c r="BN133" s="78"/>
      <c r="BO133" s="78"/>
      <c r="BP133" s="78"/>
      <c r="BQ133" s="78"/>
      <c r="BR133" s="78"/>
      <c r="BS133" s="78"/>
      <c r="BT133" s="78"/>
      <c r="BU133" s="78">
        <v>9</v>
      </c>
      <c r="BV133" s="78"/>
      <c r="BW133" s="78"/>
      <c r="BX133" s="78"/>
      <c r="BY133" s="78"/>
      <c r="BZ133" s="78"/>
      <c r="CA133" s="207">
        <v>1</v>
      </c>
      <c r="CB133" s="498"/>
      <c r="CC133" s="479">
        <f t="shared" si="4"/>
        <v>194</v>
      </c>
    </row>
    <row r="134" spans="1:81" ht="15.6" customHeight="1" x14ac:dyDescent="0.25">
      <c r="A134" s="70"/>
      <c r="B134" s="149"/>
      <c r="C134" s="148" t="s">
        <v>245</v>
      </c>
      <c r="D134" s="81"/>
      <c r="E134" s="82"/>
      <c r="F134" s="82">
        <v>1</v>
      </c>
      <c r="G134" s="82"/>
      <c r="H134" s="82"/>
      <c r="I134" s="82">
        <v>1</v>
      </c>
      <c r="J134" s="82"/>
      <c r="K134" s="82"/>
      <c r="L134" s="82"/>
      <c r="M134" s="82">
        <v>2</v>
      </c>
      <c r="N134" s="82">
        <v>2</v>
      </c>
      <c r="O134" s="82">
        <v>37</v>
      </c>
      <c r="P134" s="82"/>
      <c r="Q134" s="82"/>
      <c r="R134" s="82"/>
      <c r="S134" s="82"/>
      <c r="T134" s="82">
        <v>1</v>
      </c>
      <c r="U134" s="82">
        <v>24</v>
      </c>
      <c r="V134" s="82"/>
      <c r="W134" s="82"/>
      <c r="X134" s="82"/>
      <c r="Y134" s="82"/>
      <c r="Z134" s="82"/>
      <c r="AA134" s="82">
        <v>2</v>
      </c>
      <c r="AB134" s="82"/>
      <c r="AC134" s="82">
        <v>26</v>
      </c>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v>70</v>
      </c>
      <c r="BA134" s="82"/>
      <c r="BB134" s="82">
        <v>1</v>
      </c>
      <c r="BC134" s="82"/>
      <c r="BD134" s="82"/>
      <c r="BE134" s="82"/>
      <c r="BF134" s="82"/>
      <c r="BG134" s="82"/>
      <c r="BH134" s="82"/>
      <c r="BI134" s="82"/>
      <c r="BJ134" s="82">
        <v>3</v>
      </c>
      <c r="BK134" s="83"/>
      <c r="BL134" s="82"/>
      <c r="BM134" s="82"/>
      <c r="BN134" s="82"/>
      <c r="BO134" s="82">
        <v>1</v>
      </c>
      <c r="BP134" s="82"/>
      <c r="BQ134" s="82"/>
      <c r="BR134" s="82"/>
      <c r="BS134" s="82"/>
      <c r="BT134" s="82"/>
      <c r="BU134" s="82">
        <v>40</v>
      </c>
      <c r="BV134" s="82"/>
      <c r="BW134" s="82"/>
      <c r="BX134" s="82"/>
      <c r="BY134" s="82"/>
      <c r="BZ134" s="82"/>
      <c r="CA134" s="208">
        <v>1</v>
      </c>
      <c r="CB134" s="499"/>
      <c r="CC134" s="478">
        <f t="shared" si="4"/>
        <v>212</v>
      </c>
    </row>
    <row r="135" spans="1:81" ht="15.6" customHeight="1" x14ac:dyDescent="0.25">
      <c r="A135" s="69">
        <v>64</v>
      </c>
      <c r="B135" s="136" t="s">
        <v>149</v>
      </c>
      <c r="C135" s="17" t="s">
        <v>246</v>
      </c>
      <c r="D135" s="77"/>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9"/>
      <c r="BM135" s="78"/>
      <c r="BN135" s="78"/>
      <c r="BO135" s="78"/>
      <c r="BP135" s="78"/>
      <c r="BQ135" s="80"/>
      <c r="BR135" s="80"/>
      <c r="BS135" s="80"/>
      <c r="BT135" s="80"/>
      <c r="BU135" s="80"/>
      <c r="BV135" s="80"/>
      <c r="BW135" s="80"/>
      <c r="BX135" s="80"/>
      <c r="BY135" s="78"/>
      <c r="BZ135" s="78"/>
      <c r="CA135" s="207"/>
      <c r="CB135" s="498"/>
      <c r="CC135" s="479">
        <f t="shared" si="4"/>
        <v>0</v>
      </c>
    </row>
    <row r="136" spans="1:81" ht="15.6" customHeight="1" x14ac:dyDescent="0.25">
      <c r="A136" s="68"/>
      <c r="B136" s="149"/>
      <c r="C136" s="148"/>
      <c r="D136" s="89"/>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1"/>
      <c r="BM136" s="82"/>
      <c r="BN136" s="90"/>
      <c r="BO136" s="90"/>
      <c r="BP136" s="90"/>
      <c r="BQ136" s="92"/>
      <c r="BR136" s="92"/>
      <c r="BS136" s="92"/>
      <c r="BT136" s="92"/>
      <c r="BU136" s="92"/>
      <c r="BV136" s="92"/>
      <c r="BW136" s="92"/>
      <c r="BX136" s="92"/>
      <c r="BY136" s="90"/>
      <c r="BZ136" s="90"/>
      <c r="CA136" s="209"/>
      <c r="CB136" s="500"/>
      <c r="CC136" s="478">
        <f t="shared" si="4"/>
        <v>0</v>
      </c>
    </row>
    <row r="137" spans="1:81" ht="15.6" customHeight="1" x14ac:dyDescent="0.25">
      <c r="A137" s="67">
        <v>65</v>
      </c>
      <c r="B137" s="136" t="s">
        <v>151</v>
      </c>
      <c r="C137" s="17" t="s">
        <v>247</v>
      </c>
      <c r="D137" s="77"/>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v>3</v>
      </c>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9"/>
      <c r="BN137" s="78"/>
      <c r="BO137" s="78"/>
      <c r="BP137" s="78"/>
      <c r="BQ137" s="80"/>
      <c r="BR137" s="80"/>
      <c r="BS137" s="80"/>
      <c r="BT137" s="80"/>
      <c r="BU137" s="80"/>
      <c r="BV137" s="80"/>
      <c r="BW137" s="80"/>
      <c r="BX137" s="80"/>
      <c r="BY137" s="78"/>
      <c r="BZ137" s="78"/>
      <c r="CA137" s="207"/>
      <c r="CB137" s="498"/>
      <c r="CC137" s="479">
        <f t="shared" si="4"/>
        <v>3</v>
      </c>
    </row>
    <row r="138" spans="1:81" ht="15.6" customHeight="1" x14ac:dyDescent="0.25">
      <c r="A138" s="70"/>
      <c r="B138" s="149"/>
      <c r="C138" s="148"/>
      <c r="D138" s="81"/>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v>1</v>
      </c>
      <c r="AO138" s="82"/>
      <c r="AP138" s="82"/>
      <c r="AQ138" s="82"/>
      <c r="AR138" s="82"/>
      <c r="AS138" s="82"/>
      <c r="AT138" s="82"/>
      <c r="AU138" s="82"/>
      <c r="AV138" s="82"/>
      <c r="AW138" s="82"/>
      <c r="AX138" s="82"/>
      <c r="AY138" s="82"/>
      <c r="AZ138" s="82"/>
      <c r="BA138" s="82"/>
      <c r="BB138" s="82">
        <v>1</v>
      </c>
      <c r="BC138" s="82"/>
      <c r="BD138" s="82"/>
      <c r="BE138" s="82"/>
      <c r="BF138" s="82"/>
      <c r="BG138" s="82"/>
      <c r="BH138" s="82"/>
      <c r="BI138" s="82"/>
      <c r="BJ138" s="82"/>
      <c r="BK138" s="82"/>
      <c r="BL138" s="82"/>
      <c r="BM138" s="83"/>
      <c r="BN138" s="82"/>
      <c r="BO138" s="82"/>
      <c r="BP138" s="82"/>
      <c r="BQ138" s="84"/>
      <c r="BR138" s="84"/>
      <c r="BS138" s="84"/>
      <c r="BT138" s="84"/>
      <c r="BU138" s="84">
        <v>1</v>
      </c>
      <c r="BV138" s="84"/>
      <c r="BW138" s="84"/>
      <c r="BX138" s="84"/>
      <c r="BY138" s="82"/>
      <c r="BZ138" s="82"/>
      <c r="CA138" s="208"/>
      <c r="CB138" s="499"/>
      <c r="CC138" s="478">
        <f t="shared" si="4"/>
        <v>3</v>
      </c>
    </row>
    <row r="139" spans="1:81" ht="15.6" customHeight="1" x14ac:dyDescent="0.25">
      <c r="A139" s="69">
        <v>66</v>
      </c>
      <c r="B139" s="136" t="s">
        <v>153</v>
      </c>
      <c r="C139" s="17" t="s">
        <v>248</v>
      </c>
      <c r="D139" s="77"/>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85"/>
      <c r="BN139" s="79"/>
      <c r="BO139" s="78"/>
      <c r="BP139" s="78"/>
      <c r="BQ139" s="80"/>
      <c r="BR139" s="80"/>
      <c r="BS139" s="80"/>
      <c r="BT139" s="80"/>
      <c r="BU139" s="80"/>
      <c r="BV139" s="80"/>
      <c r="BW139" s="80"/>
      <c r="BX139" s="80"/>
      <c r="BY139" s="78"/>
      <c r="BZ139" s="78"/>
      <c r="CA139" s="207"/>
      <c r="CB139" s="498"/>
      <c r="CC139" s="479">
        <f t="shared" si="4"/>
        <v>0</v>
      </c>
    </row>
    <row r="140" spans="1:81" ht="15.6" customHeight="1" x14ac:dyDescent="0.25">
      <c r="A140" s="70"/>
      <c r="B140" s="149"/>
      <c r="C140" s="148"/>
      <c r="D140" s="81"/>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6"/>
      <c r="BN140" s="83"/>
      <c r="BO140" s="82"/>
      <c r="BP140" s="82"/>
      <c r="BQ140" s="84"/>
      <c r="BR140" s="84"/>
      <c r="BS140" s="84"/>
      <c r="BT140" s="84"/>
      <c r="BU140" s="84"/>
      <c r="BV140" s="84"/>
      <c r="BW140" s="84"/>
      <c r="BX140" s="84"/>
      <c r="BY140" s="82"/>
      <c r="BZ140" s="82"/>
      <c r="CA140" s="208"/>
      <c r="CB140" s="499"/>
      <c r="CC140" s="478">
        <f t="shared" si="4"/>
        <v>0</v>
      </c>
    </row>
    <row r="141" spans="1:81" ht="15.6" customHeight="1" x14ac:dyDescent="0.25">
      <c r="A141" s="69">
        <v>67</v>
      </c>
      <c r="B141" s="135" t="s">
        <v>155</v>
      </c>
      <c r="C141" s="36" t="s">
        <v>249</v>
      </c>
      <c r="D141" s="77"/>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80"/>
      <c r="BO141" s="79"/>
      <c r="BP141" s="78"/>
      <c r="BQ141" s="80"/>
      <c r="BR141" s="80"/>
      <c r="BS141" s="80"/>
      <c r="BT141" s="80"/>
      <c r="BU141" s="80"/>
      <c r="BV141" s="80"/>
      <c r="BW141" s="80"/>
      <c r="BX141" s="80"/>
      <c r="BY141" s="78"/>
      <c r="BZ141" s="78"/>
      <c r="CA141" s="207"/>
      <c r="CB141" s="498"/>
      <c r="CC141" s="479">
        <f t="shared" si="4"/>
        <v>0</v>
      </c>
    </row>
    <row r="142" spans="1:81" ht="15.6" customHeight="1" x14ac:dyDescent="0.25">
      <c r="A142" s="70"/>
      <c r="B142" s="149"/>
      <c r="C142" s="148" t="s">
        <v>250</v>
      </c>
      <c r="D142" s="81"/>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3"/>
      <c r="BP142" s="82"/>
      <c r="BQ142" s="84"/>
      <c r="BR142" s="84"/>
      <c r="BS142" s="84"/>
      <c r="BT142" s="84"/>
      <c r="BU142" s="84"/>
      <c r="BV142" s="84"/>
      <c r="BW142" s="84"/>
      <c r="BX142" s="84"/>
      <c r="BY142" s="82"/>
      <c r="BZ142" s="82"/>
      <c r="CA142" s="208"/>
      <c r="CB142" s="499"/>
      <c r="CC142" s="478">
        <f t="shared" si="4"/>
        <v>0</v>
      </c>
    </row>
    <row r="143" spans="1:81" ht="15.6" customHeight="1" x14ac:dyDescent="0.25">
      <c r="A143" s="69">
        <v>68</v>
      </c>
      <c r="B143" s="136" t="s">
        <v>157</v>
      </c>
      <c r="C143" s="17" t="s">
        <v>158</v>
      </c>
      <c r="D143" s="77"/>
      <c r="E143" s="78"/>
      <c r="F143" s="78"/>
      <c r="G143" s="78"/>
      <c r="H143" s="78"/>
      <c r="I143" s="78"/>
      <c r="J143" s="78"/>
      <c r="K143" s="78"/>
      <c r="L143" s="78"/>
      <c r="M143" s="78"/>
      <c r="N143" s="78"/>
      <c r="O143" s="78"/>
      <c r="P143" s="78"/>
      <c r="Q143" s="78"/>
      <c r="R143" s="78"/>
      <c r="S143" s="78"/>
      <c r="T143" s="78"/>
      <c r="U143" s="78"/>
      <c r="V143" s="78"/>
      <c r="W143" s="78"/>
      <c r="X143" s="78"/>
      <c r="Y143" s="78"/>
      <c r="Z143" s="78"/>
      <c r="AA143" s="78">
        <v>1</v>
      </c>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85"/>
      <c r="BN143" s="93"/>
      <c r="BO143" s="78"/>
      <c r="BP143" s="79"/>
      <c r="BQ143" s="80"/>
      <c r="BR143" s="80"/>
      <c r="BS143" s="80"/>
      <c r="BT143" s="80"/>
      <c r="BU143" s="80">
        <v>11</v>
      </c>
      <c r="BV143" s="80"/>
      <c r="BW143" s="80"/>
      <c r="BX143" s="80"/>
      <c r="BY143" s="78"/>
      <c r="BZ143" s="78"/>
      <c r="CA143" s="207"/>
      <c r="CB143" s="498"/>
      <c r="CC143" s="479">
        <f t="shared" si="4"/>
        <v>12</v>
      </c>
    </row>
    <row r="144" spans="1:81" ht="15.6" customHeight="1" x14ac:dyDescent="0.25">
      <c r="A144" s="70"/>
      <c r="B144" s="149"/>
      <c r="C144" s="148"/>
      <c r="D144" s="81"/>
      <c r="E144" s="82"/>
      <c r="F144" s="82"/>
      <c r="G144" s="82"/>
      <c r="H144" s="82"/>
      <c r="I144" s="82"/>
      <c r="J144" s="82"/>
      <c r="K144" s="82"/>
      <c r="L144" s="82"/>
      <c r="M144" s="82"/>
      <c r="N144" s="82"/>
      <c r="O144" s="82"/>
      <c r="P144" s="82"/>
      <c r="Q144" s="82"/>
      <c r="R144" s="82"/>
      <c r="S144" s="82"/>
      <c r="T144" s="82"/>
      <c r="U144" s="82"/>
      <c r="V144" s="82"/>
      <c r="W144" s="82"/>
      <c r="X144" s="82"/>
      <c r="Y144" s="82"/>
      <c r="Z144" s="82"/>
      <c r="AA144" s="82">
        <v>4</v>
      </c>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3"/>
      <c r="BQ144" s="82"/>
      <c r="BR144" s="82"/>
      <c r="BS144" s="82"/>
      <c r="BT144" s="82"/>
      <c r="BU144" s="82">
        <v>13</v>
      </c>
      <c r="BV144" s="82"/>
      <c r="BW144" s="82"/>
      <c r="BX144" s="82"/>
      <c r="BY144" s="82"/>
      <c r="BZ144" s="82"/>
      <c r="CA144" s="208"/>
      <c r="CB144" s="499"/>
      <c r="CC144" s="478">
        <f t="shared" si="4"/>
        <v>17</v>
      </c>
    </row>
    <row r="145" spans="1:81" ht="15.6" customHeight="1" x14ac:dyDescent="0.25">
      <c r="A145" s="69">
        <v>69</v>
      </c>
      <c r="B145" s="135" t="s">
        <v>159</v>
      </c>
      <c r="C145" s="17" t="s">
        <v>160</v>
      </c>
      <c r="D145" s="77"/>
      <c r="E145" s="78"/>
      <c r="F145" s="78">
        <v>1</v>
      </c>
      <c r="G145" s="78"/>
      <c r="H145" s="78"/>
      <c r="I145" s="78"/>
      <c r="J145" s="78"/>
      <c r="K145" s="78"/>
      <c r="L145" s="78"/>
      <c r="M145" s="78"/>
      <c r="N145" s="78"/>
      <c r="O145" s="78"/>
      <c r="P145" s="78">
        <v>1</v>
      </c>
      <c r="Q145" s="78"/>
      <c r="R145" s="78"/>
      <c r="S145" s="78"/>
      <c r="T145" s="78"/>
      <c r="U145" s="78">
        <v>9</v>
      </c>
      <c r="V145" s="78">
        <v>1</v>
      </c>
      <c r="W145" s="78"/>
      <c r="X145" s="78"/>
      <c r="Y145" s="78"/>
      <c r="Z145" s="78"/>
      <c r="AA145" s="78">
        <v>7</v>
      </c>
      <c r="AB145" s="78"/>
      <c r="AC145" s="78">
        <v>9</v>
      </c>
      <c r="AD145" s="78"/>
      <c r="AE145" s="78"/>
      <c r="AF145" s="78"/>
      <c r="AG145" s="78"/>
      <c r="AH145" s="78"/>
      <c r="AI145" s="78"/>
      <c r="AJ145" s="78">
        <v>2</v>
      </c>
      <c r="AK145" s="78"/>
      <c r="AL145" s="78">
        <v>6</v>
      </c>
      <c r="AM145" s="78"/>
      <c r="AN145" s="78">
        <v>6</v>
      </c>
      <c r="AO145" s="78"/>
      <c r="AP145" s="78"/>
      <c r="AQ145" s="78"/>
      <c r="AR145" s="78"/>
      <c r="AS145" s="78"/>
      <c r="AT145" s="78"/>
      <c r="AU145" s="78"/>
      <c r="AV145" s="78"/>
      <c r="AW145" s="78"/>
      <c r="AX145" s="78"/>
      <c r="AY145" s="78"/>
      <c r="AZ145" s="78">
        <v>29</v>
      </c>
      <c r="BA145" s="78"/>
      <c r="BB145" s="78"/>
      <c r="BC145" s="78"/>
      <c r="BD145" s="78"/>
      <c r="BE145" s="78">
        <v>2</v>
      </c>
      <c r="BF145" s="78"/>
      <c r="BG145" s="78"/>
      <c r="BH145" s="78"/>
      <c r="BI145" s="78"/>
      <c r="BJ145" s="78"/>
      <c r="BK145" s="78"/>
      <c r="BL145" s="78"/>
      <c r="BM145" s="78"/>
      <c r="BN145" s="78"/>
      <c r="BO145" s="78"/>
      <c r="BP145" s="85"/>
      <c r="BQ145" s="79"/>
      <c r="BR145" s="78"/>
      <c r="BS145" s="78"/>
      <c r="BT145" s="78"/>
      <c r="BU145" s="78">
        <v>52</v>
      </c>
      <c r="BV145" s="78"/>
      <c r="BW145" s="78"/>
      <c r="BX145" s="78"/>
      <c r="BY145" s="80"/>
      <c r="BZ145" s="78">
        <v>1</v>
      </c>
      <c r="CA145" s="207"/>
      <c r="CB145" s="498"/>
      <c r="CC145" s="479">
        <f t="shared" si="4"/>
        <v>126</v>
      </c>
    </row>
    <row r="146" spans="1:81" ht="15.6" customHeight="1" x14ac:dyDescent="0.25">
      <c r="A146" s="70"/>
      <c r="B146" s="149"/>
      <c r="C146" s="148"/>
      <c r="D146" s="81"/>
      <c r="E146" s="82"/>
      <c r="F146" s="82"/>
      <c r="G146" s="82"/>
      <c r="H146" s="82"/>
      <c r="I146" s="82"/>
      <c r="J146" s="82"/>
      <c r="K146" s="82"/>
      <c r="L146" s="82"/>
      <c r="M146" s="82"/>
      <c r="N146" s="82">
        <v>1</v>
      </c>
      <c r="O146" s="82">
        <v>1</v>
      </c>
      <c r="P146" s="82"/>
      <c r="Q146" s="82">
        <v>4</v>
      </c>
      <c r="R146" s="82"/>
      <c r="S146" s="82"/>
      <c r="T146" s="82"/>
      <c r="U146" s="82">
        <v>4</v>
      </c>
      <c r="V146" s="82">
        <v>1</v>
      </c>
      <c r="W146" s="82"/>
      <c r="X146" s="82"/>
      <c r="Y146" s="82"/>
      <c r="Z146" s="82"/>
      <c r="AA146" s="82">
        <v>9</v>
      </c>
      <c r="AB146" s="82"/>
      <c r="AC146" s="82">
        <v>7</v>
      </c>
      <c r="AD146" s="82"/>
      <c r="AE146" s="82"/>
      <c r="AF146" s="82"/>
      <c r="AG146" s="82"/>
      <c r="AH146" s="82"/>
      <c r="AI146" s="82"/>
      <c r="AJ146" s="82">
        <v>2</v>
      </c>
      <c r="AK146" s="82"/>
      <c r="AL146" s="82">
        <v>4</v>
      </c>
      <c r="AM146" s="82"/>
      <c r="AN146" s="82">
        <v>7</v>
      </c>
      <c r="AO146" s="82"/>
      <c r="AP146" s="82"/>
      <c r="AQ146" s="82"/>
      <c r="AR146" s="82"/>
      <c r="AS146" s="82"/>
      <c r="AT146" s="82"/>
      <c r="AU146" s="82"/>
      <c r="AV146" s="82"/>
      <c r="AW146" s="82"/>
      <c r="AX146" s="82"/>
      <c r="AY146" s="82"/>
      <c r="AZ146" s="82">
        <v>37</v>
      </c>
      <c r="BA146" s="82"/>
      <c r="BB146" s="82"/>
      <c r="BC146" s="82"/>
      <c r="BD146" s="82"/>
      <c r="BE146" s="82"/>
      <c r="BF146" s="82"/>
      <c r="BG146" s="82"/>
      <c r="BH146" s="82"/>
      <c r="BI146" s="82"/>
      <c r="BJ146" s="82"/>
      <c r="BK146" s="82"/>
      <c r="BL146" s="82"/>
      <c r="BM146" s="82"/>
      <c r="BN146" s="82"/>
      <c r="BO146" s="82"/>
      <c r="BP146" s="86"/>
      <c r="BQ146" s="83"/>
      <c r="BR146" s="82"/>
      <c r="BS146" s="82"/>
      <c r="BT146" s="82"/>
      <c r="BU146" s="82">
        <v>28</v>
      </c>
      <c r="BV146" s="82"/>
      <c r="BW146" s="82"/>
      <c r="BX146" s="82"/>
      <c r="BY146" s="84"/>
      <c r="BZ146" s="82"/>
      <c r="CA146" s="208"/>
      <c r="CB146" s="499"/>
      <c r="CC146" s="478">
        <f t="shared" si="4"/>
        <v>105</v>
      </c>
    </row>
    <row r="147" spans="1:81" ht="15.6" customHeight="1" x14ac:dyDescent="0.25">
      <c r="A147" s="69">
        <v>70</v>
      </c>
      <c r="B147" s="135" t="s">
        <v>161</v>
      </c>
      <c r="C147" s="17" t="s">
        <v>251</v>
      </c>
      <c r="D147" s="77"/>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9"/>
      <c r="BS147" s="78"/>
      <c r="BT147" s="78"/>
      <c r="BU147" s="78"/>
      <c r="BV147" s="78"/>
      <c r="BW147" s="78"/>
      <c r="BX147" s="78"/>
      <c r="BY147" s="78"/>
      <c r="BZ147" s="78"/>
      <c r="CA147" s="207"/>
      <c r="CB147" s="498"/>
      <c r="CC147" s="479">
        <v>0</v>
      </c>
    </row>
    <row r="148" spans="1:81" ht="15.6" customHeight="1" x14ac:dyDescent="0.25">
      <c r="A148" s="68"/>
      <c r="B148" s="149"/>
      <c r="C148" s="148" t="s">
        <v>252</v>
      </c>
      <c r="D148" s="81"/>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3"/>
      <c r="BS148" s="82"/>
      <c r="BT148" s="82"/>
      <c r="BU148" s="82"/>
      <c r="BV148" s="82"/>
      <c r="BW148" s="82"/>
      <c r="BX148" s="82"/>
      <c r="BY148" s="82"/>
      <c r="BZ148" s="82"/>
      <c r="CA148" s="208"/>
      <c r="CB148" s="499"/>
      <c r="CC148" s="478">
        <v>0</v>
      </c>
    </row>
    <row r="149" spans="1:81" ht="15.6" customHeight="1" x14ac:dyDescent="0.25">
      <c r="A149" s="2">
        <v>71</v>
      </c>
      <c r="B149" s="135" t="s">
        <v>164</v>
      </c>
      <c r="C149" s="17" t="s">
        <v>253</v>
      </c>
      <c r="D149" s="77"/>
      <c r="E149" s="78"/>
      <c r="F149" s="78"/>
      <c r="G149" s="78"/>
      <c r="H149" s="78"/>
      <c r="I149" s="78"/>
      <c r="J149" s="78"/>
      <c r="K149" s="78"/>
      <c r="L149" s="78"/>
      <c r="M149" s="78"/>
      <c r="N149" s="78"/>
      <c r="O149" s="78"/>
      <c r="P149" s="78"/>
      <c r="Q149" s="78"/>
      <c r="R149" s="78"/>
      <c r="S149" s="78"/>
      <c r="T149" s="78"/>
      <c r="U149" s="78"/>
      <c r="V149" s="78"/>
      <c r="W149" s="78"/>
      <c r="X149" s="78"/>
      <c r="Y149" s="78"/>
      <c r="Z149" s="78"/>
      <c r="AA149" s="78">
        <v>2</v>
      </c>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9"/>
      <c r="BT149" s="78"/>
      <c r="BU149" s="78"/>
      <c r="BV149" s="78"/>
      <c r="BW149" s="78"/>
      <c r="BX149" s="78"/>
      <c r="BY149" s="78"/>
      <c r="BZ149" s="80"/>
      <c r="CA149" s="207">
        <v>4</v>
      </c>
      <c r="CB149" s="498"/>
      <c r="CC149" s="479">
        <f t="shared" ref="CC149:CC164" si="5">SUM(D149:CA149)</f>
        <v>6</v>
      </c>
    </row>
    <row r="150" spans="1:81" ht="15.6" customHeight="1" x14ac:dyDescent="0.25">
      <c r="B150" s="149"/>
      <c r="C150" s="148" t="s">
        <v>254</v>
      </c>
      <c r="D150" s="81"/>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3"/>
      <c r="BT150" s="82"/>
      <c r="BU150" s="82">
        <v>2</v>
      </c>
      <c r="BV150" s="82"/>
      <c r="BW150" s="82"/>
      <c r="BX150" s="82"/>
      <c r="BY150" s="82"/>
      <c r="BZ150" s="84">
        <v>1</v>
      </c>
      <c r="CA150" s="208">
        <v>4</v>
      </c>
      <c r="CB150" s="499"/>
      <c r="CC150" s="478">
        <f t="shared" si="5"/>
        <v>7</v>
      </c>
    </row>
    <row r="151" spans="1:81" ht="15.6" customHeight="1" x14ac:dyDescent="0.25">
      <c r="A151" s="2">
        <v>72</v>
      </c>
      <c r="B151" s="135" t="s">
        <v>169</v>
      </c>
      <c r="C151" s="17" t="s">
        <v>170</v>
      </c>
      <c r="D151" s="77"/>
      <c r="E151" s="78">
        <v>6</v>
      </c>
      <c r="F151" s="78">
        <v>1</v>
      </c>
      <c r="G151" s="78"/>
      <c r="H151" s="78"/>
      <c r="I151" s="78">
        <v>1</v>
      </c>
      <c r="J151" s="78">
        <v>1</v>
      </c>
      <c r="K151" s="78"/>
      <c r="L151" s="78"/>
      <c r="M151" s="78"/>
      <c r="N151" s="78">
        <v>3</v>
      </c>
      <c r="O151" s="78">
        <v>18</v>
      </c>
      <c r="P151" s="78"/>
      <c r="Q151" s="78"/>
      <c r="R151" s="78"/>
      <c r="S151" s="78"/>
      <c r="T151" s="78">
        <v>5</v>
      </c>
      <c r="U151" s="78">
        <v>74</v>
      </c>
      <c r="V151" s="78">
        <v>3</v>
      </c>
      <c r="W151" s="78"/>
      <c r="X151" s="78"/>
      <c r="Y151" s="78"/>
      <c r="Z151" s="78"/>
      <c r="AA151" s="78">
        <v>5</v>
      </c>
      <c r="AB151" s="78"/>
      <c r="AC151" s="78">
        <v>130</v>
      </c>
      <c r="AD151" s="78">
        <v>2</v>
      </c>
      <c r="AE151" s="78"/>
      <c r="AF151" s="78"/>
      <c r="AG151" s="78"/>
      <c r="AH151" s="78">
        <v>6</v>
      </c>
      <c r="AI151" s="78"/>
      <c r="AJ151" s="78"/>
      <c r="AK151" s="78"/>
      <c r="AL151" s="78">
        <v>8</v>
      </c>
      <c r="AM151" s="78"/>
      <c r="AN151" s="78"/>
      <c r="AO151" s="78"/>
      <c r="AP151" s="78"/>
      <c r="AQ151" s="78"/>
      <c r="AR151" s="78"/>
      <c r="AS151" s="78"/>
      <c r="AT151" s="78"/>
      <c r="AU151" s="78"/>
      <c r="AV151" s="78"/>
      <c r="AW151" s="78"/>
      <c r="AX151" s="78"/>
      <c r="AY151" s="78"/>
      <c r="AZ151" s="78">
        <v>23</v>
      </c>
      <c r="BA151" s="78"/>
      <c r="BB151" s="78"/>
      <c r="BC151" s="78"/>
      <c r="BD151" s="78"/>
      <c r="BE151" s="78"/>
      <c r="BF151" s="78">
        <v>4</v>
      </c>
      <c r="BG151" s="78"/>
      <c r="BH151" s="78"/>
      <c r="BI151" s="78">
        <v>5</v>
      </c>
      <c r="BJ151" s="78"/>
      <c r="BK151" s="78"/>
      <c r="BL151" s="78"/>
      <c r="BM151" s="78"/>
      <c r="BN151" s="78"/>
      <c r="BO151" s="78"/>
      <c r="BP151" s="78"/>
      <c r="BQ151" s="78"/>
      <c r="BR151" s="85"/>
      <c r="BS151" s="85"/>
      <c r="BT151" s="79"/>
      <c r="BU151" s="78">
        <v>148</v>
      </c>
      <c r="BV151" s="78"/>
      <c r="BW151" s="78"/>
      <c r="BX151" s="78"/>
      <c r="BY151" s="78"/>
      <c r="BZ151" s="80"/>
      <c r="CA151" s="207">
        <v>4</v>
      </c>
      <c r="CB151" s="498"/>
      <c r="CC151" s="479">
        <f t="shared" si="5"/>
        <v>447</v>
      </c>
    </row>
    <row r="152" spans="1:81" ht="15.6" customHeight="1" x14ac:dyDescent="0.25">
      <c r="B152" s="149"/>
      <c r="C152" s="148"/>
      <c r="D152" s="81"/>
      <c r="E152" s="82">
        <v>10</v>
      </c>
      <c r="F152" s="82"/>
      <c r="G152" s="82"/>
      <c r="H152" s="82"/>
      <c r="I152" s="82">
        <v>1</v>
      </c>
      <c r="J152" s="82"/>
      <c r="K152" s="82"/>
      <c r="L152" s="82"/>
      <c r="M152" s="82"/>
      <c r="N152" s="82">
        <v>25</v>
      </c>
      <c r="O152" s="82">
        <v>51</v>
      </c>
      <c r="P152" s="82"/>
      <c r="Q152" s="82"/>
      <c r="R152" s="82"/>
      <c r="S152" s="82"/>
      <c r="T152" s="82">
        <v>8</v>
      </c>
      <c r="U152" s="82">
        <v>100</v>
      </c>
      <c r="V152" s="82">
        <v>1</v>
      </c>
      <c r="W152" s="82"/>
      <c r="X152" s="82"/>
      <c r="Y152" s="82"/>
      <c r="Z152" s="82"/>
      <c r="AA152" s="82">
        <v>8</v>
      </c>
      <c r="AB152" s="82"/>
      <c r="AC152" s="82">
        <v>172</v>
      </c>
      <c r="AD152" s="82"/>
      <c r="AE152" s="82"/>
      <c r="AF152" s="82"/>
      <c r="AG152" s="82"/>
      <c r="AH152" s="82"/>
      <c r="AI152" s="82"/>
      <c r="AJ152" s="82"/>
      <c r="AK152" s="82"/>
      <c r="AL152" s="82">
        <v>8</v>
      </c>
      <c r="AM152" s="82"/>
      <c r="AN152" s="82"/>
      <c r="AO152" s="82"/>
      <c r="AP152" s="82"/>
      <c r="AQ152" s="82">
        <v>9</v>
      </c>
      <c r="AR152" s="82"/>
      <c r="AS152" s="82"/>
      <c r="AT152" s="82"/>
      <c r="AU152" s="82"/>
      <c r="AV152" s="82"/>
      <c r="AW152" s="82"/>
      <c r="AX152" s="82"/>
      <c r="AY152" s="82"/>
      <c r="AZ152" s="82">
        <v>42</v>
      </c>
      <c r="BA152" s="82"/>
      <c r="BB152" s="82"/>
      <c r="BC152" s="82"/>
      <c r="BD152" s="82"/>
      <c r="BE152" s="82"/>
      <c r="BF152" s="82">
        <v>19</v>
      </c>
      <c r="BG152" s="82"/>
      <c r="BH152" s="82"/>
      <c r="BI152" s="82">
        <v>20</v>
      </c>
      <c r="BJ152" s="82"/>
      <c r="BK152" s="82"/>
      <c r="BL152" s="82"/>
      <c r="BM152" s="82"/>
      <c r="BN152" s="82"/>
      <c r="BO152" s="82"/>
      <c r="BP152" s="82"/>
      <c r="BQ152" s="82">
        <v>6</v>
      </c>
      <c r="BR152" s="86"/>
      <c r="BS152" s="86"/>
      <c r="BT152" s="83"/>
      <c r="BU152" s="82">
        <v>72</v>
      </c>
      <c r="BV152" s="82"/>
      <c r="BW152" s="82"/>
      <c r="BX152" s="82"/>
      <c r="BY152" s="82"/>
      <c r="BZ152" s="84"/>
      <c r="CA152" s="208"/>
      <c r="CB152" s="499"/>
      <c r="CC152" s="478">
        <f t="shared" si="5"/>
        <v>552</v>
      </c>
    </row>
    <row r="153" spans="1:81" ht="15.6" customHeight="1" x14ac:dyDescent="0.25">
      <c r="A153" s="2">
        <v>73</v>
      </c>
      <c r="B153" s="136" t="s">
        <v>196</v>
      </c>
      <c r="C153" s="17" t="s">
        <v>255</v>
      </c>
      <c r="D153" s="77"/>
      <c r="E153" s="78"/>
      <c r="F153" s="78">
        <v>6</v>
      </c>
      <c r="G153" s="78"/>
      <c r="H153" s="78"/>
      <c r="I153" s="78"/>
      <c r="J153" s="78"/>
      <c r="K153" s="78"/>
      <c r="L153" s="78"/>
      <c r="M153" s="78"/>
      <c r="N153" s="78">
        <v>9</v>
      </c>
      <c r="O153" s="78">
        <v>23</v>
      </c>
      <c r="P153" s="78"/>
      <c r="Q153" s="78">
        <v>2</v>
      </c>
      <c r="R153" s="78"/>
      <c r="S153" s="78"/>
      <c r="T153" s="78"/>
      <c r="U153" s="78">
        <v>6</v>
      </c>
      <c r="V153" s="78">
        <v>1</v>
      </c>
      <c r="W153" s="78"/>
      <c r="X153" s="78"/>
      <c r="Y153" s="78"/>
      <c r="Z153" s="78"/>
      <c r="AA153" s="78">
        <v>4</v>
      </c>
      <c r="AB153" s="78"/>
      <c r="AC153" s="78">
        <v>5</v>
      </c>
      <c r="AD153" s="78">
        <v>4</v>
      </c>
      <c r="AE153" s="78"/>
      <c r="AF153" s="78"/>
      <c r="AG153" s="78"/>
      <c r="AH153" s="78"/>
      <c r="AI153" s="78"/>
      <c r="AJ153" s="78">
        <v>6</v>
      </c>
      <c r="AK153" s="78"/>
      <c r="AL153" s="78"/>
      <c r="AM153" s="78"/>
      <c r="AN153" s="78">
        <v>12</v>
      </c>
      <c r="AO153" s="78"/>
      <c r="AP153" s="78"/>
      <c r="AQ153" s="78">
        <v>4</v>
      </c>
      <c r="AR153" s="78"/>
      <c r="AS153" s="78"/>
      <c r="AT153" s="78"/>
      <c r="AU153" s="78"/>
      <c r="AV153" s="78"/>
      <c r="AW153" s="78"/>
      <c r="AX153" s="78">
        <v>5</v>
      </c>
      <c r="AY153" s="78"/>
      <c r="AZ153" s="78">
        <v>14</v>
      </c>
      <c r="BA153" s="78"/>
      <c r="BB153" s="78">
        <v>2</v>
      </c>
      <c r="BC153" s="78"/>
      <c r="BD153" s="78"/>
      <c r="BE153" s="78"/>
      <c r="BF153" s="78"/>
      <c r="BG153" s="78"/>
      <c r="BH153" s="78"/>
      <c r="BI153" s="78"/>
      <c r="BJ153" s="78"/>
      <c r="BK153" s="78"/>
      <c r="BL153" s="78"/>
      <c r="BM153" s="78"/>
      <c r="BN153" s="78"/>
      <c r="BO153" s="78"/>
      <c r="BP153" s="78"/>
      <c r="BQ153" s="78"/>
      <c r="BR153" s="78"/>
      <c r="BS153" s="78"/>
      <c r="BT153" s="78"/>
      <c r="BU153" s="79"/>
      <c r="BV153" s="78"/>
      <c r="BW153" s="78"/>
      <c r="BX153" s="78"/>
      <c r="BY153" s="78"/>
      <c r="BZ153" s="80"/>
      <c r="CA153" s="207">
        <v>1</v>
      </c>
      <c r="CB153" s="498"/>
      <c r="CC153" s="479">
        <f t="shared" si="5"/>
        <v>104</v>
      </c>
    </row>
    <row r="154" spans="1:81" ht="15.6" customHeight="1" x14ac:dyDescent="0.25">
      <c r="B154" s="149"/>
      <c r="C154" s="148" t="s">
        <v>256</v>
      </c>
      <c r="D154" s="81"/>
      <c r="E154" s="82"/>
      <c r="F154" s="82">
        <v>2</v>
      </c>
      <c r="G154" s="82"/>
      <c r="H154" s="82"/>
      <c r="I154" s="82"/>
      <c r="J154" s="82"/>
      <c r="K154" s="82"/>
      <c r="L154" s="82"/>
      <c r="M154" s="82"/>
      <c r="N154" s="82">
        <v>16</v>
      </c>
      <c r="O154" s="82">
        <v>10</v>
      </c>
      <c r="P154" s="82"/>
      <c r="Q154" s="82">
        <v>7</v>
      </c>
      <c r="R154" s="82"/>
      <c r="S154" s="82"/>
      <c r="T154" s="82"/>
      <c r="U154" s="82">
        <v>10</v>
      </c>
      <c r="V154" s="82"/>
      <c r="W154" s="82"/>
      <c r="X154" s="82"/>
      <c r="Y154" s="82"/>
      <c r="Z154" s="82"/>
      <c r="AA154" s="82">
        <v>1</v>
      </c>
      <c r="AB154" s="82"/>
      <c r="AC154" s="82">
        <v>11</v>
      </c>
      <c r="AD154" s="82"/>
      <c r="AE154" s="82"/>
      <c r="AF154" s="82"/>
      <c r="AG154" s="82"/>
      <c r="AH154" s="82"/>
      <c r="AI154" s="82"/>
      <c r="AJ154" s="82">
        <v>1</v>
      </c>
      <c r="AK154" s="82"/>
      <c r="AL154" s="82">
        <v>2</v>
      </c>
      <c r="AM154" s="82"/>
      <c r="AN154" s="82">
        <v>14</v>
      </c>
      <c r="AO154" s="82"/>
      <c r="AP154" s="82"/>
      <c r="AQ154" s="82">
        <v>1</v>
      </c>
      <c r="AR154" s="82"/>
      <c r="AS154" s="82"/>
      <c r="AT154" s="82"/>
      <c r="AU154" s="82"/>
      <c r="AV154" s="82"/>
      <c r="AW154" s="82"/>
      <c r="AX154" s="82">
        <v>1</v>
      </c>
      <c r="AY154" s="82"/>
      <c r="AZ154" s="82">
        <v>20</v>
      </c>
      <c r="BA154" s="82"/>
      <c r="BB154" s="82">
        <v>2</v>
      </c>
      <c r="BC154" s="82"/>
      <c r="BD154" s="82"/>
      <c r="BE154" s="82"/>
      <c r="BF154" s="82"/>
      <c r="BG154" s="82"/>
      <c r="BH154" s="82"/>
      <c r="BI154" s="82"/>
      <c r="BJ154" s="82"/>
      <c r="BK154" s="82"/>
      <c r="BL154" s="82"/>
      <c r="BM154" s="82"/>
      <c r="BN154" s="82"/>
      <c r="BO154" s="82"/>
      <c r="BP154" s="82"/>
      <c r="BQ154" s="82">
        <v>2</v>
      </c>
      <c r="BR154" s="82"/>
      <c r="BS154" s="82"/>
      <c r="BT154" s="82"/>
      <c r="BU154" s="83"/>
      <c r="BV154" s="82"/>
      <c r="BW154" s="82"/>
      <c r="BX154" s="82"/>
      <c r="BY154" s="82"/>
      <c r="BZ154" s="84"/>
      <c r="CA154" s="208"/>
      <c r="CB154" s="499"/>
      <c r="CC154" s="478">
        <f t="shared" si="5"/>
        <v>100</v>
      </c>
    </row>
    <row r="155" spans="1:81" ht="15.6" customHeight="1" x14ac:dyDescent="0.25">
      <c r="A155" s="69"/>
      <c r="B155" s="135" t="s">
        <v>196</v>
      </c>
      <c r="C155" s="17" t="s">
        <v>257</v>
      </c>
      <c r="D155" s="77"/>
      <c r="E155" s="78">
        <v>1</v>
      </c>
      <c r="F155" s="78">
        <v>14</v>
      </c>
      <c r="G155" s="78"/>
      <c r="H155" s="78"/>
      <c r="I155" s="78">
        <v>15</v>
      </c>
      <c r="J155" s="78"/>
      <c r="K155" s="78"/>
      <c r="L155" s="78">
        <v>1</v>
      </c>
      <c r="M155" s="78"/>
      <c r="N155" s="78">
        <v>2</v>
      </c>
      <c r="O155" s="78"/>
      <c r="P155" s="78">
        <v>1</v>
      </c>
      <c r="Q155" s="78">
        <v>5</v>
      </c>
      <c r="R155" s="78"/>
      <c r="S155" s="78"/>
      <c r="T155" s="78"/>
      <c r="U155" s="78">
        <v>85</v>
      </c>
      <c r="V155" s="78">
        <v>27</v>
      </c>
      <c r="W155" s="78"/>
      <c r="X155" s="78"/>
      <c r="Y155" s="78"/>
      <c r="Z155" s="78"/>
      <c r="AA155" s="78">
        <v>6</v>
      </c>
      <c r="AB155" s="78"/>
      <c r="AC155" s="78">
        <v>25</v>
      </c>
      <c r="AD155" s="78">
        <v>36</v>
      </c>
      <c r="AE155" s="78"/>
      <c r="AF155" s="78"/>
      <c r="AG155" s="78"/>
      <c r="AH155" s="78"/>
      <c r="AI155" s="78"/>
      <c r="AJ155" s="78">
        <v>6</v>
      </c>
      <c r="AK155" s="78"/>
      <c r="AL155" s="78">
        <v>3</v>
      </c>
      <c r="AM155" s="78"/>
      <c r="AN155" s="78">
        <v>27</v>
      </c>
      <c r="AO155" s="78">
        <v>1</v>
      </c>
      <c r="AP155" s="78"/>
      <c r="AQ155" s="78">
        <v>3</v>
      </c>
      <c r="AR155" s="78"/>
      <c r="AS155" s="78"/>
      <c r="AT155" s="78"/>
      <c r="AU155" s="78"/>
      <c r="AV155" s="78"/>
      <c r="AW155" s="78"/>
      <c r="AX155" s="78">
        <v>1</v>
      </c>
      <c r="AY155" s="78"/>
      <c r="AZ155" s="78">
        <v>203</v>
      </c>
      <c r="BA155" s="78"/>
      <c r="BB155" s="78">
        <v>5</v>
      </c>
      <c r="BC155" s="78"/>
      <c r="BD155" s="78"/>
      <c r="BE155" s="78">
        <v>7</v>
      </c>
      <c r="BF155" s="78">
        <v>2</v>
      </c>
      <c r="BG155" s="78"/>
      <c r="BH155" s="78"/>
      <c r="BI155" s="78"/>
      <c r="BJ155" s="78"/>
      <c r="BK155" s="78"/>
      <c r="BL155" s="78">
        <v>1</v>
      </c>
      <c r="BM155" s="78"/>
      <c r="BN155" s="78"/>
      <c r="BO155" s="78">
        <v>1</v>
      </c>
      <c r="BP155" s="78"/>
      <c r="BQ155" s="78"/>
      <c r="BR155" s="78"/>
      <c r="BS155" s="78"/>
      <c r="BT155" s="78"/>
      <c r="BU155" s="79"/>
      <c r="BV155" s="78"/>
      <c r="BW155" s="78"/>
      <c r="BX155" s="78"/>
      <c r="BY155" s="78">
        <v>2</v>
      </c>
      <c r="BZ155" s="78">
        <v>9</v>
      </c>
      <c r="CA155" s="207">
        <v>14</v>
      </c>
      <c r="CB155" s="498"/>
      <c r="CC155" s="479">
        <f t="shared" si="5"/>
        <v>503</v>
      </c>
    </row>
    <row r="156" spans="1:81" ht="15.6" customHeight="1" x14ac:dyDescent="0.25">
      <c r="A156" s="70"/>
      <c r="B156" s="149"/>
      <c r="C156" s="148" t="s">
        <v>258</v>
      </c>
      <c r="D156" s="81">
        <v>1</v>
      </c>
      <c r="E156" s="82"/>
      <c r="F156" s="82">
        <v>32</v>
      </c>
      <c r="G156" s="82"/>
      <c r="H156" s="82"/>
      <c r="I156" s="82">
        <v>7</v>
      </c>
      <c r="J156" s="82"/>
      <c r="K156" s="82"/>
      <c r="L156" s="82">
        <v>5</v>
      </c>
      <c r="M156" s="82"/>
      <c r="N156" s="82">
        <v>12</v>
      </c>
      <c r="O156" s="82"/>
      <c r="P156" s="82">
        <v>1</v>
      </c>
      <c r="Q156" s="82">
        <v>1</v>
      </c>
      <c r="R156" s="82"/>
      <c r="S156" s="82">
        <v>1</v>
      </c>
      <c r="T156" s="82"/>
      <c r="U156" s="82">
        <v>37</v>
      </c>
      <c r="V156" s="82">
        <v>24</v>
      </c>
      <c r="W156" s="82"/>
      <c r="X156" s="82">
        <v>1</v>
      </c>
      <c r="Y156" s="82"/>
      <c r="Z156" s="82"/>
      <c r="AA156" s="82">
        <v>6</v>
      </c>
      <c r="AB156" s="82"/>
      <c r="AC156" s="82">
        <v>15</v>
      </c>
      <c r="AD156" s="82">
        <v>25</v>
      </c>
      <c r="AE156" s="82"/>
      <c r="AF156" s="82"/>
      <c r="AG156" s="82"/>
      <c r="AH156" s="82"/>
      <c r="AI156" s="82"/>
      <c r="AJ156" s="82">
        <v>8</v>
      </c>
      <c r="AK156" s="82"/>
      <c r="AL156" s="82">
        <v>5</v>
      </c>
      <c r="AM156" s="82"/>
      <c r="AN156" s="82">
        <v>20</v>
      </c>
      <c r="AO156" s="82"/>
      <c r="AP156" s="82"/>
      <c r="AQ156" s="82">
        <v>1</v>
      </c>
      <c r="AR156" s="82"/>
      <c r="AS156" s="82"/>
      <c r="AT156" s="82"/>
      <c r="AU156" s="82"/>
      <c r="AV156" s="82"/>
      <c r="AW156" s="82"/>
      <c r="AX156" s="82">
        <v>1</v>
      </c>
      <c r="AY156" s="82"/>
      <c r="AZ156" s="82">
        <v>156</v>
      </c>
      <c r="BA156" s="82"/>
      <c r="BB156" s="82">
        <v>5</v>
      </c>
      <c r="BC156" s="82"/>
      <c r="BD156" s="82"/>
      <c r="BE156" s="82"/>
      <c r="BF156" s="82"/>
      <c r="BG156" s="82"/>
      <c r="BH156" s="82"/>
      <c r="BI156" s="82"/>
      <c r="BJ156" s="82">
        <v>2</v>
      </c>
      <c r="BK156" s="82"/>
      <c r="BL156" s="82"/>
      <c r="BM156" s="82"/>
      <c r="BN156" s="82"/>
      <c r="BO156" s="82"/>
      <c r="BP156" s="82"/>
      <c r="BQ156" s="82"/>
      <c r="BR156" s="82"/>
      <c r="BS156" s="82"/>
      <c r="BT156" s="82"/>
      <c r="BU156" s="83"/>
      <c r="BV156" s="82"/>
      <c r="BW156" s="82"/>
      <c r="BX156" s="82"/>
      <c r="BY156" s="82"/>
      <c r="BZ156" s="82"/>
      <c r="CA156" s="208">
        <v>4</v>
      </c>
      <c r="CB156" s="499"/>
      <c r="CC156" s="478">
        <f t="shared" si="5"/>
        <v>370</v>
      </c>
    </row>
    <row r="157" spans="1:81" ht="15.6" customHeight="1" x14ac:dyDescent="0.25">
      <c r="A157" s="69">
        <v>74</v>
      </c>
      <c r="B157" s="136" t="s">
        <v>175</v>
      </c>
      <c r="C157" s="35" t="s">
        <v>176</v>
      </c>
      <c r="D157" s="77">
        <v>24</v>
      </c>
      <c r="E157" s="78"/>
      <c r="F157" s="78">
        <v>1</v>
      </c>
      <c r="G157" s="78"/>
      <c r="H157" s="78"/>
      <c r="I157" s="78"/>
      <c r="J157" s="78"/>
      <c r="K157" s="78"/>
      <c r="L157" s="78">
        <v>2</v>
      </c>
      <c r="M157" s="78"/>
      <c r="N157" s="78"/>
      <c r="O157" s="78"/>
      <c r="P157" s="78"/>
      <c r="Q157" s="78"/>
      <c r="R157" s="78"/>
      <c r="S157" s="78"/>
      <c r="T157" s="78"/>
      <c r="U157" s="78">
        <v>2</v>
      </c>
      <c r="V157" s="78"/>
      <c r="W157" s="78"/>
      <c r="X157" s="78"/>
      <c r="Y157" s="78"/>
      <c r="Z157" s="78"/>
      <c r="AA157" s="78">
        <v>9</v>
      </c>
      <c r="AB157" s="78"/>
      <c r="AC157" s="78">
        <v>1</v>
      </c>
      <c r="AD157" s="78"/>
      <c r="AE157" s="78"/>
      <c r="AF157" s="78"/>
      <c r="AG157" s="78"/>
      <c r="AH157" s="78"/>
      <c r="AI157" s="78"/>
      <c r="AJ157" s="78"/>
      <c r="AK157" s="78"/>
      <c r="AL157" s="78">
        <v>1</v>
      </c>
      <c r="AM157" s="78"/>
      <c r="AN157" s="78"/>
      <c r="AO157" s="78"/>
      <c r="AP157" s="78"/>
      <c r="AQ157" s="78"/>
      <c r="AR157" s="78"/>
      <c r="AS157" s="78"/>
      <c r="AT157" s="78"/>
      <c r="AU157" s="78"/>
      <c r="AV157" s="78"/>
      <c r="AW157" s="78"/>
      <c r="AX157" s="78"/>
      <c r="AY157" s="78"/>
      <c r="AZ157" s="78"/>
      <c r="BA157" s="78"/>
      <c r="BB157" s="78">
        <v>4</v>
      </c>
      <c r="BC157" s="78"/>
      <c r="BD157" s="78"/>
      <c r="BE157" s="78"/>
      <c r="BF157" s="78"/>
      <c r="BG157" s="78"/>
      <c r="BH157" s="78"/>
      <c r="BI157" s="78"/>
      <c r="BJ157" s="78"/>
      <c r="BK157" s="78"/>
      <c r="BL157" s="78"/>
      <c r="BM157" s="78"/>
      <c r="BN157" s="78"/>
      <c r="BO157" s="78"/>
      <c r="BP157" s="78"/>
      <c r="BQ157" s="78"/>
      <c r="BR157" s="78"/>
      <c r="BS157" s="78"/>
      <c r="BT157" s="78"/>
      <c r="BU157" s="78">
        <v>1</v>
      </c>
      <c r="BV157" s="79"/>
      <c r="BW157" s="78"/>
      <c r="BX157" s="78"/>
      <c r="BY157" s="78"/>
      <c r="BZ157" s="78"/>
      <c r="CA157" s="207"/>
      <c r="CB157" s="498"/>
      <c r="CC157" s="479">
        <f t="shared" si="5"/>
        <v>45</v>
      </c>
    </row>
    <row r="158" spans="1:81" ht="15.6" customHeight="1" x14ac:dyDescent="0.25">
      <c r="A158" s="70"/>
      <c r="B158" s="149"/>
      <c r="C158" s="148"/>
      <c r="D158" s="113">
        <v>15</v>
      </c>
      <c r="E158" s="114"/>
      <c r="F158" s="114">
        <v>1</v>
      </c>
      <c r="G158" s="114"/>
      <c r="H158" s="114"/>
      <c r="I158" s="114"/>
      <c r="J158" s="114"/>
      <c r="K158" s="114"/>
      <c r="L158" s="114">
        <v>3</v>
      </c>
      <c r="M158" s="114"/>
      <c r="N158" s="114"/>
      <c r="O158" s="114"/>
      <c r="P158" s="114"/>
      <c r="Q158" s="114"/>
      <c r="R158" s="114"/>
      <c r="S158" s="114"/>
      <c r="T158" s="114"/>
      <c r="U158" s="114"/>
      <c r="V158" s="114"/>
      <c r="W158" s="114"/>
      <c r="X158" s="114"/>
      <c r="Y158" s="114"/>
      <c r="Z158" s="114"/>
      <c r="AA158" s="114">
        <v>9</v>
      </c>
      <c r="AB158" s="114"/>
      <c r="AC158" s="114">
        <v>1</v>
      </c>
      <c r="AD158" s="114"/>
      <c r="AE158" s="114"/>
      <c r="AF158" s="114"/>
      <c r="AG158" s="114"/>
      <c r="AH158" s="114"/>
      <c r="AI158" s="114"/>
      <c r="AJ158" s="114"/>
      <c r="AK158" s="114"/>
      <c r="AL158" s="114">
        <v>1</v>
      </c>
      <c r="AM158" s="114"/>
      <c r="AN158" s="114"/>
      <c r="AO158" s="114"/>
      <c r="AP158" s="114"/>
      <c r="AQ158" s="114"/>
      <c r="AR158" s="114"/>
      <c r="AS158" s="114"/>
      <c r="AT158" s="114"/>
      <c r="AU158" s="114"/>
      <c r="AV158" s="114"/>
      <c r="AW158" s="114"/>
      <c r="AX158" s="114"/>
      <c r="AY158" s="114"/>
      <c r="AZ158" s="114"/>
      <c r="BA158" s="114"/>
      <c r="BB158" s="114">
        <v>1</v>
      </c>
      <c r="BC158" s="114"/>
      <c r="BD158" s="114"/>
      <c r="BE158" s="114"/>
      <c r="BF158" s="114"/>
      <c r="BG158" s="114"/>
      <c r="BH158" s="114"/>
      <c r="BI158" s="114"/>
      <c r="BJ158" s="114"/>
      <c r="BK158" s="114"/>
      <c r="BL158" s="114"/>
      <c r="BM158" s="114"/>
      <c r="BN158" s="114"/>
      <c r="BO158" s="114"/>
      <c r="BP158" s="114"/>
      <c r="BQ158" s="114"/>
      <c r="BR158" s="114"/>
      <c r="BS158" s="114"/>
      <c r="BT158" s="114"/>
      <c r="BU158" s="114">
        <v>1</v>
      </c>
      <c r="BV158" s="115"/>
      <c r="BW158" s="82"/>
      <c r="BX158" s="82"/>
      <c r="BY158" s="82"/>
      <c r="BZ158" s="114"/>
      <c r="CA158" s="486"/>
      <c r="CB158" s="500"/>
      <c r="CC158" s="478">
        <f t="shared" si="5"/>
        <v>32</v>
      </c>
    </row>
    <row r="159" spans="1:81" ht="15.6" customHeight="1" x14ac:dyDescent="0.25">
      <c r="A159" s="69">
        <v>75</v>
      </c>
      <c r="B159" s="135" t="s">
        <v>177</v>
      </c>
      <c r="C159" s="36" t="s">
        <v>259</v>
      </c>
      <c r="D159" s="116"/>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v>2</v>
      </c>
      <c r="AR159" s="117"/>
      <c r="AS159" s="117"/>
      <c r="AT159" s="117"/>
      <c r="AU159" s="117"/>
      <c r="AV159" s="117"/>
      <c r="AW159" s="117"/>
      <c r="AX159" s="117"/>
      <c r="AY159" s="117"/>
      <c r="AZ159" s="117">
        <v>2</v>
      </c>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v>8</v>
      </c>
      <c r="BV159" s="117"/>
      <c r="BW159" s="79"/>
      <c r="BX159" s="117"/>
      <c r="BY159" s="117"/>
      <c r="BZ159" s="117"/>
      <c r="CA159" s="210"/>
      <c r="CB159" s="498"/>
      <c r="CC159" s="479">
        <f t="shared" si="5"/>
        <v>12</v>
      </c>
    </row>
    <row r="160" spans="1:81" ht="15.6" customHeight="1" x14ac:dyDescent="0.25">
      <c r="A160" s="70"/>
      <c r="B160" s="149"/>
      <c r="C160" s="148" t="s">
        <v>260</v>
      </c>
      <c r="D160" s="113"/>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82"/>
      <c r="BW160" s="83"/>
      <c r="BX160" s="82"/>
      <c r="BY160" s="114"/>
      <c r="BZ160" s="114"/>
      <c r="CA160" s="486"/>
      <c r="CB160" s="499"/>
      <c r="CC160" s="478">
        <f t="shared" si="5"/>
        <v>0</v>
      </c>
    </row>
    <row r="161" spans="1:83" ht="15.6" customHeight="1" x14ac:dyDescent="0.25">
      <c r="A161" s="69">
        <v>76</v>
      </c>
      <c r="B161" s="135" t="s">
        <v>179</v>
      </c>
      <c r="C161" s="36" t="s">
        <v>261</v>
      </c>
      <c r="D161" s="116"/>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79"/>
      <c r="BY161" s="117"/>
      <c r="BZ161" s="117"/>
      <c r="CA161" s="210"/>
      <c r="CB161" s="498"/>
      <c r="CC161" s="479">
        <f t="shared" si="5"/>
        <v>0</v>
      </c>
    </row>
    <row r="162" spans="1:83" ht="15.6" customHeight="1" x14ac:dyDescent="0.25">
      <c r="A162" s="70"/>
      <c r="B162" s="149"/>
      <c r="C162" s="148" t="s">
        <v>262</v>
      </c>
      <c r="D162" s="113"/>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83"/>
      <c r="BY162" s="114"/>
      <c r="BZ162" s="114"/>
      <c r="CA162" s="486"/>
      <c r="CB162" s="499"/>
      <c r="CC162" s="478">
        <f t="shared" si="5"/>
        <v>0</v>
      </c>
    </row>
    <row r="163" spans="1:83" ht="15.6" customHeight="1" x14ac:dyDescent="0.25">
      <c r="A163" s="69">
        <v>77</v>
      </c>
      <c r="B163" s="135" t="s">
        <v>184</v>
      </c>
      <c r="C163" s="36" t="s">
        <v>263</v>
      </c>
      <c r="D163" s="116"/>
      <c r="E163" s="117"/>
      <c r="F163" s="117"/>
      <c r="G163" s="117"/>
      <c r="H163" s="117"/>
      <c r="I163" s="117"/>
      <c r="J163" s="117"/>
      <c r="K163" s="117"/>
      <c r="L163" s="117"/>
      <c r="M163" s="117"/>
      <c r="N163" s="117"/>
      <c r="O163" s="117"/>
      <c r="P163" s="117"/>
      <c r="Q163" s="117">
        <v>2</v>
      </c>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v>10</v>
      </c>
      <c r="AO163" s="117"/>
      <c r="AP163" s="117"/>
      <c r="AQ163" s="117"/>
      <c r="AR163" s="117"/>
      <c r="AS163" s="117"/>
      <c r="AT163" s="117"/>
      <c r="AU163" s="117"/>
      <c r="AV163" s="117"/>
      <c r="AW163" s="117"/>
      <c r="AX163" s="117"/>
      <c r="AY163" s="117">
        <v>2</v>
      </c>
      <c r="AZ163" s="117">
        <v>27</v>
      </c>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v>12</v>
      </c>
      <c r="BV163" s="117"/>
      <c r="BW163" s="117"/>
      <c r="BX163" s="117"/>
      <c r="BY163" s="118"/>
      <c r="BZ163" s="117"/>
      <c r="CA163" s="210">
        <v>4</v>
      </c>
      <c r="CB163" s="498"/>
      <c r="CC163" s="479">
        <f t="shared" si="5"/>
        <v>57</v>
      </c>
    </row>
    <row r="164" spans="1:83" ht="15.6" customHeight="1" x14ac:dyDescent="0.25">
      <c r="A164" s="70"/>
      <c r="B164" s="149"/>
      <c r="C164" s="148"/>
      <c r="D164" s="113"/>
      <c r="E164" s="114"/>
      <c r="F164" s="114"/>
      <c r="G164" s="114"/>
      <c r="H164" s="114"/>
      <c r="I164" s="114"/>
      <c r="J164" s="114"/>
      <c r="K164" s="114"/>
      <c r="L164" s="114"/>
      <c r="M164" s="114"/>
      <c r="N164" s="114"/>
      <c r="O164" s="114"/>
      <c r="P164" s="114"/>
      <c r="Q164" s="114">
        <v>10</v>
      </c>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v>9</v>
      </c>
      <c r="AO164" s="114"/>
      <c r="AP164" s="114"/>
      <c r="AQ164" s="114"/>
      <c r="AR164" s="114"/>
      <c r="AS164" s="114"/>
      <c r="AT164" s="114"/>
      <c r="AU164" s="114"/>
      <c r="AV164" s="114"/>
      <c r="AW164" s="114"/>
      <c r="AX164" s="114"/>
      <c r="AY164" s="114"/>
      <c r="AZ164" s="114">
        <v>21</v>
      </c>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82"/>
      <c r="BY164" s="115"/>
      <c r="BZ164" s="114"/>
      <c r="CA164" s="486"/>
      <c r="CB164" s="499"/>
      <c r="CC164" s="478">
        <f t="shared" si="5"/>
        <v>40</v>
      </c>
    </row>
    <row r="165" spans="1:83" ht="15.6" customHeight="1" x14ac:dyDescent="0.25">
      <c r="A165" s="69">
        <v>78</v>
      </c>
      <c r="B165" s="135" t="s">
        <v>186</v>
      </c>
      <c r="C165" s="17" t="s">
        <v>264</v>
      </c>
      <c r="D165" s="116">
        <v>16</v>
      </c>
      <c r="E165" s="117"/>
      <c r="F165" s="117">
        <v>25</v>
      </c>
      <c r="G165" s="117"/>
      <c r="H165" s="117"/>
      <c r="I165" s="117"/>
      <c r="J165" s="117"/>
      <c r="K165" s="117"/>
      <c r="L165" s="117">
        <v>4</v>
      </c>
      <c r="M165" s="117"/>
      <c r="N165" s="117">
        <v>2</v>
      </c>
      <c r="O165" s="117">
        <v>12</v>
      </c>
      <c r="P165" s="117"/>
      <c r="Q165" s="117"/>
      <c r="R165" s="117"/>
      <c r="S165" s="117"/>
      <c r="T165" s="117"/>
      <c r="U165" s="117">
        <v>2</v>
      </c>
      <c r="V165" s="117"/>
      <c r="W165" s="117"/>
      <c r="X165" s="117"/>
      <c r="Y165" s="117"/>
      <c r="Z165" s="117"/>
      <c r="AA165" s="117">
        <v>23</v>
      </c>
      <c r="AB165" s="117">
        <v>1</v>
      </c>
      <c r="AC165" s="117">
        <v>34</v>
      </c>
      <c r="AD165" s="117">
        <v>1</v>
      </c>
      <c r="AE165" s="117"/>
      <c r="AF165" s="117"/>
      <c r="AG165" s="117"/>
      <c r="AH165" s="117"/>
      <c r="AI165" s="117">
        <v>3</v>
      </c>
      <c r="AJ165" s="117">
        <v>1</v>
      </c>
      <c r="AK165" s="117"/>
      <c r="AL165" s="117">
        <v>6</v>
      </c>
      <c r="AM165" s="117"/>
      <c r="AN165" s="117"/>
      <c r="AO165" s="117"/>
      <c r="AP165" s="117"/>
      <c r="AQ165" s="117"/>
      <c r="AR165" s="117"/>
      <c r="AS165" s="117"/>
      <c r="AT165" s="117"/>
      <c r="AU165" s="117"/>
      <c r="AV165" s="117"/>
      <c r="AW165" s="117"/>
      <c r="AX165" s="117">
        <v>1</v>
      </c>
      <c r="AY165" s="117"/>
      <c r="AZ165" s="117">
        <v>23</v>
      </c>
      <c r="BA165" s="117"/>
      <c r="BB165" s="117">
        <v>2</v>
      </c>
      <c r="BC165" s="117"/>
      <c r="BD165" s="117"/>
      <c r="BE165" s="117"/>
      <c r="BF165" s="117"/>
      <c r="BG165" s="117"/>
      <c r="BH165" s="117"/>
      <c r="BI165" s="117"/>
      <c r="BJ165" s="117"/>
      <c r="BK165" s="117"/>
      <c r="BL165" s="117"/>
      <c r="BM165" s="117"/>
      <c r="BN165" s="117"/>
      <c r="BO165" s="117"/>
      <c r="BP165" s="117"/>
      <c r="BQ165" s="117"/>
      <c r="BR165" s="117"/>
      <c r="BS165" s="117"/>
      <c r="BT165" s="117"/>
      <c r="BU165" s="117">
        <v>111</v>
      </c>
      <c r="BV165" s="117"/>
      <c r="BW165" s="117"/>
      <c r="BX165" s="117"/>
      <c r="BY165" s="119"/>
      <c r="BZ165" s="118"/>
      <c r="CA165" s="210">
        <v>4</v>
      </c>
      <c r="CB165" s="504"/>
      <c r="CC165" s="479">
        <f>SUM(D165:CA165)</f>
        <v>271</v>
      </c>
    </row>
    <row r="166" spans="1:83" ht="15.6" customHeight="1" x14ac:dyDescent="0.25">
      <c r="A166" s="70"/>
      <c r="B166" s="149"/>
      <c r="C166" s="148" t="s">
        <v>188</v>
      </c>
      <c r="D166" s="120">
        <v>2</v>
      </c>
      <c r="E166" s="121"/>
      <c r="F166" s="121">
        <v>28</v>
      </c>
      <c r="G166" s="121"/>
      <c r="H166" s="121"/>
      <c r="I166" s="121"/>
      <c r="J166" s="121"/>
      <c r="K166" s="121"/>
      <c r="L166" s="121">
        <v>7</v>
      </c>
      <c r="M166" s="121"/>
      <c r="N166" s="121">
        <v>1</v>
      </c>
      <c r="O166" s="121">
        <v>5</v>
      </c>
      <c r="P166" s="121"/>
      <c r="Q166" s="121"/>
      <c r="R166" s="121"/>
      <c r="S166" s="121"/>
      <c r="T166" s="121"/>
      <c r="U166" s="121">
        <v>4</v>
      </c>
      <c r="V166" s="121"/>
      <c r="W166" s="121"/>
      <c r="X166" s="121"/>
      <c r="Y166" s="121"/>
      <c r="Z166" s="121"/>
      <c r="AA166" s="121">
        <v>10</v>
      </c>
      <c r="AB166" s="121"/>
      <c r="AC166" s="121">
        <v>14</v>
      </c>
      <c r="AD166" s="121">
        <v>7</v>
      </c>
      <c r="AE166" s="121">
        <v>4</v>
      </c>
      <c r="AF166" s="121"/>
      <c r="AG166" s="121"/>
      <c r="AH166" s="121"/>
      <c r="AI166" s="121"/>
      <c r="AJ166" s="121">
        <v>8</v>
      </c>
      <c r="AK166" s="121"/>
      <c r="AL166" s="121">
        <v>2</v>
      </c>
      <c r="AM166" s="121"/>
      <c r="AN166" s="121">
        <v>10</v>
      </c>
      <c r="AO166" s="121"/>
      <c r="AP166" s="121"/>
      <c r="AQ166" s="121"/>
      <c r="AR166" s="121"/>
      <c r="AS166" s="121"/>
      <c r="AT166" s="121"/>
      <c r="AU166" s="121"/>
      <c r="AV166" s="121"/>
      <c r="AW166" s="121"/>
      <c r="AX166" s="121"/>
      <c r="AY166" s="121"/>
      <c r="AZ166" s="121">
        <v>11</v>
      </c>
      <c r="BA166" s="121"/>
      <c r="BB166" s="121">
        <v>8</v>
      </c>
      <c r="BC166" s="121"/>
      <c r="BD166" s="121"/>
      <c r="BE166" s="121"/>
      <c r="BF166" s="121"/>
      <c r="BG166" s="121"/>
      <c r="BH166" s="121"/>
      <c r="BI166" s="121"/>
      <c r="BJ166" s="121"/>
      <c r="BK166" s="121"/>
      <c r="BL166" s="121"/>
      <c r="BM166" s="121"/>
      <c r="BN166" s="121"/>
      <c r="BO166" s="121"/>
      <c r="BP166" s="121"/>
      <c r="BQ166" s="121"/>
      <c r="BR166" s="121"/>
      <c r="BS166" s="121"/>
      <c r="BT166" s="121"/>
      <c r="BU166" s="121">
        <v>112</v>
      </c>
      <c r="BV166" s="121"/>
      <c r="BW166" s="121"/>
      <c r="BX166" s="121"/>
      <c r="BY166" s="121"/>
      <c r="BZ166" s="122"/>
      <c r="CA166" s="487"/>
      <c r="CB166" s="500"/>
      <c r="CC166" s="478">
        <f>SUM(D166:CA166)</f>
        <v>233</v>
      </c>
    </row>
    <row r="167" spans="1:83" ht="13.5" customHeight="1" x14ac:dyDescent="0.25">
      <c r="A167" s="72"/>
      <c r="B167" s="142"/>
      <c r="C167" s="37" t="s">
        <v>265</v>
      </c>
      <c r="D167" s="123"/>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c r="BY167" s="124"/>
      <c r="BZ167" s="124"/>
      <c r="CA167" s="124"/>
      <c r="CB167" s="505"/>
      <c r="CC167" s="125"/>
    </row>
    <row r="168" spans="1:83" ht="14.7" customHeight="1" x14ac:dyDescent="0.25">
      <c r="A168" s="73"/>
      <c r="B168" s="524" t="s">
        <v>266</v>
      </c>
      <c r="C168" s="525"/>
      <c r="D168" s="144">
        <f>D190</f>
        <v>50</v>
      </c>
      <c r="E168" s="144">
        <f t="shared" ref="E168:BP169" si="6">E190</f>
        <v>9</v>
      </c>
      <c r="F168" s="144">
        <f t="shared" si="6"/>
        <v>148</v>
      </c>
      <c r="G168" s="144">
        <f t="shared" si="6"/>
        <v>0</v>
      </c>
      <c r="H168" s="144">
        <f t="shared" si="6"/>
        <v>0</v>
      </c>
      <c r="I168" s="144">
        <f t="shared" si="6"/>
        <v>39</v>
      </c>
      <c r="J168" s="144">
        <f t="shared" si="6"/>
        <v>1</v>
      </c>
      <c r="K168" s="144">
        <f t="shared" si="6"/>
        <v>1</v>
      </c>
      <c r="L168" s="144">
        <f t="shared" si="6"/>
        <v>39</v>
      </c>
      <c r="M168" s="144">
        <f t="shared" si="6"/>
        <v>10</v>
      </c>
      <c r="N168" s="144">
        <f t="shared" si="6"/>
        <v>52</v>
      </c>
      <c r="O168" s="144">
        <f t="shared" si="6"/>
        <v>539</v>
      </c>
      <c r="P168" s="144">
        <f t="shared" si="6"/>
        <v>4</v>
      </c>
      <c r="Q168" s="144">
        <f t="shared" si="6"/>
        <v>24</v>
      </c>
      <c r="R168" s="144">
        <f t="shared" si="6"/>
        <v>16</v>
      </c>
      <c r="S168" s="144">
        <f t="shared" si="6"/>
        <v>1</v>
      </c>
      <c r="T168" s="144">
        <f t="shared" si="6"/>
        <v>7</v>
      </c>
      <c r="U168" s="144">
        <f t="shared" si="6"/>
        <v>425</v>
      </c>
      <c r="V168" s="144">
        <f t="shared" si="6"/>
        <v>52</v>
      </c>
      <c r="W168" s="144">
        <f t="shared" si="6"/>
        <v>0</v>
      </c>
      <c r="X168" s="144">
        <f t="shared" si="6"/>
        <v>1</v>
      </c>
      <c r="Y168" s="144">
        <f t="shared" si="6"/>
        <v>0</v>
      </c>
      <c r="Z168" s="144">
        <f t="shared" si="6"/>
        <v>0</v>
      </c>
      <c r="AA168" s="144">
        <f t="shared" si="6"/>
        <v>148</v>
      </c>
      <c r="AB168" s="144">
        <f t="shared" si="6"/>
        <v>2</v>
      </c>
      <c r="AC168" s="144">
        <f t="shared" si="6"/>
        <v>483</v>
      </c>
      <c r="AD168" s="144">
        <f t="shared" si="6"/>
        <v>180</v>
      </c>
      <c r="AE168" s="144">
        <f t="shared" si="6"/>
        <v>0</v>
      </c>
      <c r="AF168" s="144">
        <f t="shared" si="6"/>
        <v>0</v>
      </c>
      <c r="AG168" s="144">
        <f t="shared" si="6"/>
        <v>0</v>
      </c>
      <c r="AH168" s="144">
        <f t="shared" si="6"/>
        <v>11</v>
      </c>
      <c r="AI168" s="144">
        <f t="shared" si="6"/>
        <v>10</v>
      </c>
      <c r="AJ168" s="144">
        <f t="shared" si="6"/>
        <v>85</v>
      </c>
      <c r="AK168" s="144">
        <f t="shared" si="6"/>
        <v>0</v>
      </c>
      <c r="AL168" s="144">
        <f t="shared" si="6"/>
        <v>49</v>
      </c>
      <c r="AM168" s="144">
        <f t="shared" si="6"/>
        <v>0</v>
      </c>
      <c r="AN168" s="144">
        <f t="shared" si="6"/>
        <v>189</v>
      </c>
      <c r="AO168" s="144">
        <f t="shared" si="6"/>
        <v>1</v>
      </c>
      <c r="AP168" s="144">
        <f t="shared" si="6"/>
        <v>0</v>
      </c>
      <c r="AQ168" s="144">
        <f t="shared" si="6"/>
        <v>25</v>
      </c>
      <c r="AR168" s="144">
        <f t="shared" si="6"/>
        <v>0</v>
      </c>
      <c r="AS168" s="144">
        <f t="shared" si="6"/>
        <v>0</v>
      </c>
      <c r="AT168" s="144">
        <f t="shared" si="6"/>
        <v>2</v>
      </c>
      <c r="AU168" s="144">
        <f t="shared" si="6"/>
        <v>0</v>
      </c>
      <c r="AV168" s="144">
        <f t="shared" si="6"/>
        <v>0</v>
      </c>
      <c r="AW168" s="144">
        <f t="shared" si="6"/>
        <v>0</v>
      </c>
      <c r="AX168" s="144">
        <f t="shared" si="6"/>
        <v>8</v>
      </c>
      <c r="AY168" s="144">
        <f t="shared" si="6"/>
        <v>2</v>
      </c>
      <c r="AZ168" s="144">
        <f t="shared" si="6"/>
        <v>1222</v>
      </c>
      <c r="BA168" s="144">
        <f t="shared" si="6"/>
        <v>0</v>
      </c>
      <c r="BB168" s="144">
        <f t="shared" si="6"/>
        <v>49</v>
      </c>
      <c r="BC168" s="144">
        <f t="shared" si="6"/>
        <v>0</v>
      </c>
      <c r="BD168" s="144">
        <f t="shared" si="6"/>
        <v>0</v>
      </c>
      <c r="BE168" s="144">
        <f t="shared" si="6"/>
        <v>31</v>
      </c>
      <c r="BF168" s="144">
        <f t="shared" si="6"/>
        <v>11</v>
      </c>
      <c r="BG168" s="144">
        <f t="shared" si="6"/>
        <v>10</v>
      </c>
      <c r="BH168" s="144">
        <f t="shared" si="6"/>
        <v>4</v>
      </c>
      <c r="BI168" s="144">
        <f t="shared" si="6"/>
        <v>5</v>
      </c>
      <c r="BJ168" s="144">
        <f t="shared" si="6"/>
        <v>0</v>
      </c>
      <c r="BK168" s="144">
        <f t="shared" si="6"/>
        <v>0</v>
      </c>
      <c r="BL168" s="144">
        <f t="shared" si="6"/>
        <v>2</v>
      </c>
      <c r="BM168" s="144">
        <f t="shared" si="6"/>
        <v>0</v>
      </c>
      <c r="BN168" s="144">
        <f t="shared" si="6"/>
        <v>0</v>
      </c>
      <c r="BO168" s="144">
        <f t="shared" si="6"/>
        <v>2</v>
      </c>
      <c r="BP168" s="144">
        <f t="shared" si="6"/>
        <v>0</v>
      </c>
      <c r="BQ168" s="144">
        <f t="shared" ref="BQ168:CA168" si="7">BQ190</f>
        <v>2</v>
      </c>
      <c r="BR168" s="144">
        <f t="shared" si="7"/>
        <v>0</v>
      </c>
      <c r="BS168" s="144">
        <f t="shared" si="7"/>
        <v>0</v>
      </c>
      <c r="BT168" s="144">
        <f t="shared" si="7"/>
        <v>0</v>
      </c>
      <c r="BU168" s="144">
        <f t="shared" si="7"/>
        <v>1221</v>
      </c>
      <c r="BV168" s="144">
        <f t="shared" si="7"/>
        <v>2</v>
      </c>
      <c r="BW168" s="144">
        <f t="shared" si="7"/>
        <v>0</v>
      </c>
      <c r="BX168" s="144">
        <f t="shared" si="7"/>
        <v>0</v>
      </c>
      <c r="BY168" s="144">
        <f t="shared" si="7"/>
        <v>2</v>
      </c>
      <c r="BZ168" s="144">
        <f t="shared" si="7"/>
        <v>28</v>
      </c>
      <c r="CA168" s="211">
        <f t="shared" si="7"/>
        <v>110</v>
      </c>
      <c r="CB168" s="506"/>
      <c r="CC168" s="480">
        <f>SUM(D168:CA168)</f>
        <v>5314</v>
      </c>
      <c r="CE168" s="140">
        <f>SUM(D168:CA168)</f>
        <v>5314</v>
      </c>
    </row>
    <row r="169" spans="1:83" ht="12.6" customHeight="1" x14ac:dyDescent="0.25">
      <c r="A169" s="74"/>
      <c r="B169" s="143"/>
      <c r="C169" s="38" t="s">
        <v>267</v>
      </c>
      <c r="D169" s="145">
        <f>D191</f>
        <v>33</v>
      </c>
      <c r="E169" s="145">
        <f t="shared" ref="E169:BP169" si="8">E191</f>
        <v>15</v>
      </c>
      <c r="F169" s="145">
        <f t="shared" si="8"/>
        <v>172</v>
      </c>
      <c r="G169" s="145">
        <f t="shared" si="8"/>
        <v>0</v>
      </c>
      <c r="H169" s="145">
        <f t="shared" si="8"/>
        <v>0</v>
      </c>
      <c r="I169" s="145">
        <f t="shared" si="8"/>
        <v>23</v>
      </c>
      <c r="J169" s="145">
        <f t="shared" si="8"/>
        <v>0</v>
      </c>
      <c r="K169" s="145">
        <f t="shared" si="8"/>
        <v>0</v>
      </c>
      <c r="L169" s="145">
        <f t="shared" si="8"/>
        <v>38</v>
      </c>
      <c r="M169" s="145">
        <f t="shared" si="8"/>
        <v>3</v>
      </c>
      <c r="N169" s="145">
        <f t="shared" si="8"/>
        <v>72</v>
      </c>
      <c r="O169" s="145">
        <f t="shared" si="8"/>
        <v>447</v>
      </c>
      <c r="P169" s="145">
        <f t="shared" si="8"/>
        <v>4</v>
      </c>
      <c r="Q169" s="145">
        <f t="shared" si="8"/>
        <v>30</v>
      </c>
      <c r="R169" s="145">
        <f t="shared" si="8"/>
        <v>1</v>
      </c>
      <c r="S169" s="145">
        <f t="shared" si="8"/>
        <v>1</v>
      </c>
      <c r="T169" s="145">
        <f t="shared" si="8"/>
        <v>12</v>
      </c>
      <c r="U169" s="145">
        <f t="shared" si="8"/>
        <v>360</v>
      </c>
      <c r="V169" s="145">
        <f t="shared" si="8"/>
        <v>29</v>
      </c>
      <c r="W169" s="145">
        <f t="shared" si="8"/>
        <v>0</v>
      </c>
      <c r="X169" s="145">
        <f t="shared" si="8"/>
        <v>3</v>
      </c>
      <c r="Y169" s="144">
        <f t="shared" si="6"/>
        <v>0</v>
      </c>
      <c r="Z169" s="145">
        <f t="shared" si="8"/>
        <v>0</v>
      </c>
      <c r="AA169" s="145">
        <f t="shared" si="8"/>
        <v>128</v>
      </c>
      <c r="AB169" s="145">
        <f t="shared" si="8"/>
        <v>0</v>
      </c>
      <c r="AC169" s="145">
        <f t="shared" si="8"/>
        <v>459</v>
      </c>
      <c r="AD169" s="145">
        <f t="shared" si="8"/>
        <v>191</v>
      </c>
      <c r="AE169" s="145">
        <f t="shared" si="8"/>
        <v>4</v>
      </c>
      <c r="AF169" s="145">
        <f t="shared" si="8"/>
        <v>0</v>
      </c>
      <c r="AG169" s="145">
        <f t="shared" si="8"/>
        <v>0</v>
      </c>
      <c r="AH169" s="145">
        <f t="shared" si="8"/>
        <v>1</v>
      </c>
      <c r="AI169" s="145">
        <f t="shared" si="8"/>
        <v>6</v>
      </c>
      <c r="AJ169" s="145">
        <f t="shared" si="8"/>
        <v>97</v>
      </c>
      <c r="AK169" s="145">
        <f t="shared" si="8"/>
        <v>0</v>
      </c>
      <c r="AL169" s="145">
        <f t="shared" si="8"/>
        <v>70</v>
      </c>
      <c r="AM169" s="145">
        <f t="shared" si="8"/>
        <v>20</v>
      </c>
      <c r="AN169" s="145">
        <f t="shared" si="8"/>
        <v>218</v>
      </c>
      <c r="AO169" s="145">
        <f t="shared" si="8"/>
        <v>0</v>
      </c>
      <c r="AP169" s="145">
        <f t="shared" si="8"/>
        <v>0</v>
      </c>
      <c r="AQ169" s="145">
        <f t="shared" si="8"/>
        <v>21</v>
      </c>
      <c r="AR169" s="145">
        <f t="shared" si="8"/>
        <v>0</v>
      </c>
      <c r="AS169" s="144">
        <f t="shared" si="6"/>
        <v>0</v>
      </c>
      <c r="AT169" s="144">
        <f t="shared" si="6"/>
        <v>1</v>
      </c>
      <c r="AU169" s="145">
        <f t="shared" si="8"/>
        <v>0</v>
      </c>
      <c r="AV169" s="145">
        <f t="shared" si="8"/>
        <v>0</v>
      </c>
      <c r="AW169" s="145">
        <f t="shared" si="8"/>
        <v>0</v>
      </c>
      <c r="AX169" s="145">
        <f t="shared" si="8"/>
        <v>4</v>
      </c>
      <c r="AY169" s="145">
        <f t="shared" si="8"/>
        <v>0</v>
      </c>
      <c r="AZ169" s="145">
        <f t="shared" si="8"/>
        <v>1108</v>
      </c>
      <c r="BA169" s="145">
        <f t="shared" si="8"/>
        <v>3</v>
      </c>
      <c r="BB169" s="145">
        <f t="shared" si="8"/>
        <v>51</v>
      </c>
      <c r="BC169" s="145">
        <f t="shared" si="8"/>
        <v>0</v>
      </c>
      <c r="BD169" s="145">
        <f t="shared" si="8"/>
        <v>0</v>
      </c>
      <c r="BE169" s="145">
        <f t="shared" si="8"/>
        <v>1</v>
      </c>
      <c r="BF169" s="145">
        <f t="shared" si="8"/>
        <v>23</v>
      </c>
      <c r="BG169" s="144">
        <f t="shared" si="6"/>
        <v>0</v>
      </c>
      <c r="BH169" s="145">
        <f t="shared" si="8"/>
        <v>1</v>
      </c>
      <c r="BI169" s="145">
        <f t="shared" si="8"/>
        <v>20</v>
      </c>
      <c r="BJ169" s="145">
        <f t="shared" si="8"/>
        <v>6</v>
      </c>
      <c r="BK169" s="145">
        <f t="shared" si="8"/>
        <v>3</v>
      </c>
      <c r="BL169" s="145">
        <f t="shared" si="8"/>
        <v>2</v>
      </c>
      <c r="BM169" s="144">
        <f t="shared" si="6"/>
        <v>0</v>
      </c>
      <c r="BN169" s="144">
        <f t="shared" si="6"/>
        <v>0</v>
      </c>
      <c r="BO169" s="145">
        <f t="shared" si="8"/>
        <v>1</v>
      </c>
      <c r="BP169" s="145">
        <f t="shared" si="8"/>
        <v>0</v>
      </c>
      <c r="BQ169" s="145">
        <f t="shared" ref="BQ169:CA169" si="9">BQ191</f>
        <v>12</v>
      </c>
      <c r="BR169" s="145">
        <f t="shared" si="9"/>
        <v>0</v>
      </c>
      <c r="BS169" s="145">
        <f t="shared" si="9"/>
        <v>0</v>
      </c>
      <c r="BT169" s="145">
        <f t="shared" si="9"/>
        <v>0</v>
      </c>
      <c r="BU169" s="145">
        <f t="shared" si="9"/>
        <v>1124</v>
      </c>
      <c r="BV169" s="145">
        <f t="shared" si="9"/>
        <v>2</v>
      </c>
      <c r="BW169" s="145">
        <f t="shared" si="9"/>
        <v>0</v>
      </c>
      <c r="BX169" s="145">
        <f t="shared" si="9"/>
        <v>0</v>
      </c>
      <c r="BY169" s="145">
        <f t="shared" si="9"/>
        <v>0</v>
      </c>
      <c r="BZ169" s="145">
        <f t="shared" si="9"/>
        <v>20</v>
      </c>
      <c r="CA169" s="212">
        <f t="shared" si="9"/>
        <v>21825</v>
      </c>
      <c r="CB169" s="507"/>
      <c r="CC169" s="481">
        <f>SUM(D169:CA169)</f>
        <v>26665</v>
      </c>
      <c r="CE169" s="140">
        <f>SUM(D169:CA169)</f>
        <v>26665</v>
      </c>
    </row>
    <row r="170" spans="1:83" ht="12" customHeight="1" x14ac:dyDescent="0.25">
      <c r="A170" s="7"/>
      <c r="B170" s="60"/>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508"/>
      <c r="CC170" s="48"/>
    </row>
    <row r="171" spans="1:83" ht="13.2" customHeight="1" x14ac:dyDescent="0.25">
      <c r="A171" s="169">
        <v>50</v>
      </c>
      <c r="B171" s="160" t="s">
        <v>122</v>
      </c>
      <c r="C171" s="173" t="s">
        <v>237</v>
      </c>
      <c r="D171" s="170"/>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488">
        <v>1</v>
      </c>
      <c r="CB171" s="509"/>
      <c r="CC171" s="479">
        <f>SUM(E171:CB171)</f>
        <v>1</v>
      </c>
    </row>
    <row r="172" spans="1:83" ht="13.2" customHeight="1" x14ac:dyDescent="0.25">
      <c r="A172" s="172"/>
      <c r="B172" s="168"/>
      <c r="C172" s="174" t="s">
        <v>238</v>
      </c>
      <c r="D172" s="120"/>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21"/>
      <c r="CA172" s="489"/>
      <c r="CB172" s="510"/>
      <c r="CC172" s="482">
        <f>SUM(E172:CB172)</f>
        <v>0</v>
      </c>
    </row>
    <row r="173" spans="1:83" ht="11.1" customHeight="1" x14ac:dyDescent="0.25">
      <c r="A173" s="39"/>
      <c r="B173" s="526"/>
      <c r="C173" s="527"/>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511"/>
      <c r="CC173" s="159"/>
    </row>
    <row r="174" spans="1:83" ht="13.5" customHeight="1" x14ac:dyDescent="0.25">
      <c r="A174" s="40"/>
      <c r="B174" s="160" t="s">
        <v>139</v>
      </c>
      <c r="C174" s="175" t="s">
        <v>268</v>
      </c>
      <c r="D174" s="161"/>
      <c r="E174" s="162">
        <v>13</v>
      </c>
      <c r="F174" s="163"/>
      <c r="G174" s="163"/>
      <c r="H174" s="163"/>
      <c r="I174" s="164">
        <v>45</v>
      </c>
      <c r="J174" s="164">
        <v>1</v>
      </c>
      <c r="K174" s="163"/>
      <c r="L174" s="163"/>
      <c r="M174" s="163"/>
      <c r="N174" s="163"/>
      <c r="O174" s="163"/>
      <c r="P174" s="163"/>
      <c r="Q174" s="163"/>
      <c r="R174" s="163"/>
      <c r="S174" s="163"/>
      <c r="T174" s="162">
        <v>7</v>
      </c>
      <c r="U174" s="162">
        <v>336</v>
      </c>
      <c r="V174" s="162">
        <v>97</v>
      </c>
      <c r="W174" s="163"/>
      <c r="X174" s="163"/>
      <c r="Y174" s="162"/>
      <c r="Z174" s="163"/>
      <c r="AA174" s="162">
        <v>107</v>
      </c>
      <c r="AB174" s="162">
        <v>4</v>
      </c>
      <c r="AC174" s="162">
        <v>418</v>
      </c>
      <c r="AD174" s="163"/>
      <c r="AE174" s="163"/>
      <c r="AF174" s="165"/>
      <c r="AG174" s="162"/>
      <c r="AH174" s="162">
        <v>22</v>
      </c>
      <c r="AI174" s="162">
        <v>2</v>
      </c>
      <c r="AJ174" s="163"/>
      <c r="AK174" s="162"/>
      <c r="AL174" s="162">
        <v>117</v>
      </c>
      <c r="AM174" s="163"/>
      <c r="AN174" s="163"/>
      <c r="AO174" s="163"/>
      <c r="AP174" s="163"/>
      <c r="AQ174" s="163"/>
      <c r="AR174" s="162"/>
      <c r="AS174" s="162">
        <v>1</v>
      </c>
      <c r="AT174" s="163"/>
      <c r="AU174" s="163"/>
      <c r="AV174" s="163"/>
      <c r="AW174" s="163"/>
      <c r="AX174" s="163"/>
      <c r="AY174" s="165"/>
      <c r="AZ174" s="162">
        <v>1002</v>
      </c>
      <c r="BA174" s="162"/>
      <c r="BB174" s="163"/>
      <c r="BC174" s="163"/>
      <c r="BD174" s="163"/>
      <c r="BE174" s="163"/>
      <c r="BF174" s="162">
        <v>32</v>
      </c>
      <c r="BG174" s="162">
        <v>2</v>
      </c>
      <c r="BH174" s="163"/>
      <c r="BI174" s="166"/>
      <c r="BJ174" s="163"/>
      <c r="BK174" s="163"/>
      <c r="BL174" s="164">
        <v>4</v>
      </c>
      <c r="BM174" s="167"/>
      <c r="BN174" s="162">
        <v>3</v>
      </c>
      <c r="BO174" s="162"/>
      <c r="BP174" s="166"/>
      <c r="BQ174" s="163"/>
      <c r="BR174" s="163"/>
      <c r="BS174" s="163"/>
      <c r="BT174" s="163"/>
      <c r="BU174" s="163"/>
      <c r="BV174" s="163"/>
      <c r="BW174" s="163"/>
      <c r="BX174" s="163"/>
      <c r="BY174" s="163"/>
      <c r="BZ174" s="163"/>
      <c r="CA174" s="490">
        <v>6</v>
      </c>
      <c r="CB174" s="512"/>
      <c r="CC174" s="483">
        <f>SUM(D174:CA174)</f>
        <v>2219</v>
      </c>
    </row>
    <row r="175" spans="1:83" ht="14.1" customHeight="1" x14ac:dyDescent="0.25">
      <c r="A175" s="41"/>
      <c r="B175" s="168"/>
      <c r="C175" s="174" t="s">
        <v>141</v>
      </c>
      <c r="D175" s="42"/>
      <c r="E175" s="43">
        <v>22</v>
      </c>
      <c r="F175" s="44"/>
      <c r="G175" s="44"/>
      <c r="H175" s="44"/>
      <c r="I175" s="45">
        <v>35</v>
      </c>
      <c r="J175" s="45">
        <v>2</v>
      </c>
      <c r="K175" s="44"/>
      <c r="L175" s="44"/>
      <c r="M175" s="44"/>
      <c r="N175" s="44"/>
      <c r="O175" s="44"/>
      <c r="P175" s="44"/>
      <c r="Q175" s="44"/>
      <c r="R175" s="44"/>
      <c r="S175" s="44"/>
      <c r="T175" s="43">
        <v>6</v>
      </c>
      <c r="U175" s="43">
        <v>339</v>
      </c>
      <c r="V175" s="43">
        <v>84</v>
      </c>
      <c r="W175" s="44"/>
      <c r="X175" s="44"/>
      <c r="Y175" s="43"/>
      <c r="Z175" s="44"/>
      <c r="AA175" s="43">
        <v>64</v>
      </c>
      <c r="AB175" s="43">
        <v>4</v>
      </c>
      <c r="AC175" s="43">
        <v>467</v>
      </c>
      <c r="AD175" s="44"/>
      <c r="AE175" s="44"/>
      <c r="AF175" s="46"/>
      <c r="AG175" s="43"/>
      <c r="AH175" s="43">
        <v>10</v>
      </c>
      <c r="AI175" s="43">
        <v>5</v>
      </c>
      <c r="AJ175" s="44"/>
      <c r="AK175" s="43"/>
      <c r="AL175" s="43">
        <v>79</v>
      </c>
      <c r="AM175" s="44"/>
      <c r="AN175" s="44"/>
      <c r="AO175" s="44"/>
      <c r="AP175" s="44"/>
      <c r="AQ175" s="44"/>
      <c r="AR175" s="43"/>
      <c r="AS175" s="43"/>
      <c r="AT175" s="44"/>
      <c r="AU175" s="44"/>
      <c r="AV175" s="44"/>
      <c r="AW175" s="44"/>
      <c r="AX175" s="44"/>
      <c r="AY175" s="46"/>
      <c r="AZ175" s="43">
        <v>943</v>
      </c>
      <c r="BA175" s="43"/>
      <c r="BB175" s="44"/>
      <c r="BC175" s="44"/>
      <c r="BD175" s="44"/>
      <c r="BE175" s="44"/>
      <c r="BF175" s="43">
        <v>33</v>
      </c>
      <c r="BG175" s="43"/>
      <c r="BH175" s="44"/>
      <c r="BI175" s="47">
        <v>3</v>
      </c>
      <c r="BJ175" s="44"/>
      <c r="BK175" s="44"/>
      <c r="BL175" s="45">
        <v>13</v>
      </c>
      <c r="BM175" s="76"/>
      <c r="BN175" s="43"/>
      <c r="BO175" s="43"/>
      <c r="BP175" s="47"/>
      <c r="BQ175" s="44"/>
      <c r="BR175" s="44"/>
      <c r="BS175" s="44"/>
      <c r="BT175" s="44"/>
      <c r="BU175" s="44"/>
      <c r="BV175" s="44"/>
      <c r="BW175" s="44"/>
      <c r="BX175" s="44"/>
      <c r="BY175" s="44"/>
      <c r="BZ175" s="44"/>
      <c r="CA175" s="489">
        <v>2</v>
      </c>
      <c r="CB175" s="510"/>
      <c r="CC175" s="482">
        <f>SUM(D175:CA175)</f>
        <v>2111</v>
      </c>
    </row>
    <row r="176" spans="1:83" ht="16.2" customHeight="1" x14ac:dyDescent="0.25">
      <c r="A176" s="7"/>
      <c r="B176" s="2"/>
      <c r="C176" s="2"/>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row>
    <row r="177" spans="1:82" s="187" customFormat="1" ht="18.600000000000001" customHeight="1" x14ac:dyDescent="0.25">
      <c r="A177" s="198"/>
      <c r="B177" s="199" t="s">
        <v>191</v>
      </c>
      <c r="C177" s="476" t="s">
        <v>454</v>
      </c>
      <c r="D177" s="515"/>
      <c r="E177" s="515"/>
      <c r="F177" s="515"/>
      <c r="G177" s="515"/>
      <c r="H177" s="515"/>
      <c r="I177" s="515"/>
      <c r="J177" s="515"/>
      <c r="K177" s="515"/>
      <c r="L177" s="515"/>
      <c r="M177" s="515"/>
      <c r="N177" s="515"/>
      <c r="O177" s="515"/>
      <c r="P177" s="515"/>
      <c r="Q177" s="515"/>
      <c r="R177" s="515"/>
      <c r="S177" s="515"/>
      <c r="T177" s="515"/>
      <c r="U177" s="515"/>
      <c r="V177" s="515"/>
      <c r="W177" s="515"/>
      <c r="X177" s="515"/>
      <c r="Y177" s="515"/>
      <c r="Z177" s="515"/>
      <c r="AA177" s="515"/>
      <c r="AB177" s="515"/>
      <c r="AC177" s="515"/>
      <c r="AD177" s="515"/>
      <c r="AE177" s="515"/>
      <c r="AF177" s="515"/>
      <c r="AG177" s="515"/>
      <c r="AH177" s="515"/>
      <c r="AI177" s="515"/>
      <c r="AJ177" s="515"/>
      <c r="AK177" s="515"/>
      <c r="AL177" s="515"/>
      <c r="AM177" s="515"/>
      <c r="AN177" s="515"/>
      <c r="AO177" s="515"/>
      <c r="AP177" s="515"/>
      <c r="AQ177" s="515"/>
      <c r="AR177" s="515"/>
      <c r="AS177" s="515"/>
      <c r="AT177" s="515"/>
      <c r="AU177" s="515"/>
      <c r="AV177" s="515"/>
      <c r="AW177" s="515"/>
      <c r="AX177" s="515"/>
      <c r="AY177" s="515"/>
      <c r="AZ177" s="515"/>
      <c r="BA177" s="515"/>
      <c r="BB177" s="515"/>
      <c r="BC177" s="515"/>
      <c r="BD177" s="515"/>
      <c r="BE177" s="515"/>
      <c r="BF177" s="515"/>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98"/>
      <c r="CB177" s="198"/>
      <c r="CC177" s="200"/>
    </row>
    <row r="178" spans="1:82" s="187" customFormat="1" ht="12.75" customHeight="1" x14ac:dyDescent="0.2">
      <c r="A178" s="1"/>
      <c r="B178" s="199" t="s">
        <v>452</v>
      </c>
      <c r="C178" s="517" t="s">
        <v>486</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2" s="187" customFormat="1" ht="12.6" customHeight="1" x14ac:dyDescent="0.2">
      <c r="A179" s="1"/>
      <c r="B179" s="197"/>
      <c r="C179" s="517" t="s">
        <v>487</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2" s="187" customFormat="1" ht="12.6" customHeight="1" x14ac:dyDescent="0.25">
      <c r="A180" s="1"/>
      <c r="B180" s="197"/>
      <c r="C180" s="516" t="s">
        <v>488</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2" s="187" customFormat="1" ht="12.6" customHeight="1" x14ac:dyDescent="0.2">
      <c r="A181" s="198"/>
      <c r="B181" s="197"/>
      <c r="C181" s="517" t="s">
        <v>489</v>
      </c>
      <c r="D181" s="515"/>
      <c r="E181" s="515"/>
      <c r="F181" s="515"/>
      <c r="G181" s="515"/>
      <c r="H181" s="515"/>
      <c r="I181" s="515"/>
      <c r="J181" s="515"/>
      <c r="K181" s="515"/>
      <c r="L181" s="515"/>
      <c r="M181" s="515"/>
      <c r="N181" s="515"/>
      <c r="O181" s="515"/>
      <c r="P181" s="515"/>
      <c r="Q181" s="515"/>
      <c r="R181" s="515"/>
      <c r="S181" s="515"/>
      <c r="T181" s="515"/>
      <c r="U181" s="515"/>
      <c r="V181" s="515"/>
      <c r="W181" s="515"/>
      <c r="X181" s="515"/>
      <c r="Y181" s="515"/>
      <c r="Z181" s="515"/>
      <c r="AA181" s="515"/>
      <c r="AB181" s="515"/>
      <c r="AC181" s="515"/>
      <c r="AD181" s="515"/>
      <c r="AE181" s="515"/>
      <c r="AF181" s="515"/>
      <c r="AG181" s="515"/>
      <c r="AH181" s="515"/>
      <c r="AI181" s="515"/>
      <c r="AJ181" s="515"/>
      <c r="AK181" s="515"/>
      <c r="AL181" s="515"/>
      <c r="AM181" s="515"/>
      <c r="AN181" s="515"/>
      <c r="AO181" s="515"/>
      <c r="AP181" s="515"/>
      <c r="AQ181" s="515"/>
      <c r="AR181" s="515"/>
      <c r="AS181" s="515"/>
      <c r="AT181" s="515"/>
      <c r="AU181" s="515"/>
      <c r="AV181" s="515"/>
      <c r="AW181" s="515"/>
      <c r="AX181" s="515"/>
      <c r="AY181" s="515"/>
      <c r="AZ181" s="515"/>
      <c r="BA181" s="515"/>
      <c r="BB181" s="515"/>
      <c r="BC181" s="515"/>
      <c r="BD181" s="515"/>
      <c r="BE181" s="515"/>
      <c r="BF181" s="515"/>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c r="CC181" s="194"/>
    </row>
    <row r="182" spans="1:82" s="187" customFormat="1" ht="12.6" customHeight="1" x14ac:dyDescent="0.25">
      <c r="A182" s="198"/>
      <c r="B182" s="197"/>
      <c r="C182" s="473" t="s">
        <v>490</v>
      </c>
      <c r="D182" s="515"/>
      <c r="E182" s="515"/>
      <c r="F182" s="515"/>
      <c r="G182" s="515"/>
      <c r="H182" s="515"/>
      <c r="I182" s="515"/>
      <c r="J182" s="515"/>
      <c r="K182" s="515"/>
      <c r="L182" s="515"/>
      <c r="M182" s="515"/>
      <c r="N182" s="515"/>
      <c r="O182" s="515"/>
      <c r="P182" s="515"/>
      <c r="Q182" s="515"/>
      <c r="R182" s="515"/>
      <c r="S182" s="515"/>
      <c r="T182" s="515"/>
      <c r="U182" s="515"/>
      <c r="V182" s="515"/>
      <c r="W182" s="515"/>
      <c r="X182" s="515"/>
      <c r="Y182" s="515"/>
      <c r="Z182" s="515"/>
      <c r="AA182" s="515"/>
      <c r="AB182" s="515"/>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15"/>
      <c r="AY182" s="515"/>
      <c r="AZ182" s="515"/>
      <c r="BA182" s="515"/>
      <c r="BB182" s="515"/>
      <c r="BC182" s="515"/>
      <c r="BD182" s="515"/>
      <c r="BE182" s="515"/>
      <c r="BF182" s="515"/>
      <c r="BG182" s="198"/>
      <c r="BH182" s="198"/>
      <c r="BI182" s="198"/>
      <c r="BJ182" s="198"/>
      <c r="BK182" s="198"/>
      <c r="BL182" s="198"/>
      <c r="BM182" s="198"/>
      <c r="BN182" s="198"/>
      <c r="BO182" s="198"/>
      <c r="BP182" s="198"/>
      <c r="BQ182" s="198"/>
      <c r="BR182" s="198"/>
      <c r="BS182" s="198"/>
      <c r="BT182" s="198"/>
      <c r="BU182" s="198"/>
      <c r="BV182" s="198"/>
      <c r="BW182" s="198"/>
      <c r="BX182" s="198"/>
      <c r="BY182" s="198"/>
      <c r="BZ182" s="198"/>
      <c r="CA182" s="198"/>
      <c r="CB182" s="198"/>
      <c r="CC182" s="194"/>
    </row>
    <row r="183" spans="1:82" s="187" customFormat="1" ht="12.6" customHeight="1" x14ac:dyDescent="0.2">
      <c r="A183" s="1"/>
      <c r="B183" s="197"/>
      <c r="C183" s="517" t="s">
        <v>491</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2" s="187" customFormat="1" ht="12.6" customHeight="1" x14ac:dyDescent="0.25">
      <c r="A184" s="198"/>
      <c r="B184" s="197"/>
      <c r="C184" s="473" t="s">
        <v>492</v>
      </c>
      <c r="D184" s="515"/>
      <c r="E184" s="515"/>
      <c r="F184" s="515"/>
      <c r="G184" s="515"/>
      <c r="H184" s="515"/>
      <c r="I184" s="515"/>
      <c r="J184" s="515"/>
      <c r="K184" s="515"/>
      <c r="L184" s="515"/>
      <c r="M184" s="515"/>
      <c r="N184" s="515"/>
      <c r="O184" s="515"/>
      <c r="P184" s="515"/>
      <c r="Q184" s="515"/>
      <c r="R184" s="515"/>
      <c r="S184" s="515"/>
      <c r="T184" s="515"/>
      <c r="U184" s="515"/>
      <c r="V184" s="515"/>
      <c r="W184" s="515"/>
      <c r="X184" s="515"/>
      <c r="Y184" s="515"/>
      <c r="Z184" s="515"/>
      <c r="AA184" s="515"/>
      <c r="AB184" s="515"/>
      <c r="AC184" s="515"/>
      <c r="AD184" s="515"/>
      <c r="AE184" s="515"/>
      <c r="AF184" s="515"/>
      <c r="AG184" s="515"/>
      <c r="AH184" s="515"/>
      <c r="AI184" s="515"/>
      <c r="AJ184" s="515"/>
      <c r="AK184" s="515"/>
      <c r="AL184" s="515"/>
      <c r="AM184" s="515"/>
      <c r="AN184" s="515"/>
      <c r="AO184" s="515"/>
      <c r="AP184" s="515"/>
      <c r="AQ184" s="515"/>
      <c r="AR184" s="515"/>
      <c r="AS184" s="515"/>
      <c r="AT184" s="515"/>
      <c r="AU184" s="515"/>
      <c r="AV184" s="515"/>
      <c r="AW184" s="515"/>
      <c r="AX184" s="515"/>
      <c r="AY184" s="515"/>
      <c r="AZ184" s="515"/>
      <c r="BA184" s="515"/>
      <c r="BB184" s="515"/>
      <c r="BC184" s="515"/>
      <c r="BD184" s="515"/>
      <c r="BE184" s="515"/>
      <c r="BF184" s="515"/>
      <c r="BG184" s="198"/>
      <c r="BH184" s="198"/>
      <c r="BI184" s="198"/>
      <c r="BJ184" s="198"/>
      <c r="BK184" s="198"/>
      <c r="BL184" s="198"/>
      <c r="BM184" s="198"/>
      <c r="BN184" s="198"/>
      <c r="BO184" s="198"/>
      <c r="BP184" s="198"/>
      <c r="BQ184" s="198"/>
      <c r="BR184" s="198"/>
      <c r="BS184" s="198"/>
      <c r="BT184" s="198"/>
      <c r="BU184" s="198"/>
      <c r="BV184" s="198"/>
      <c r="BW184" s="198"/>
      <c r="BX184" s="198"/>
      <c r="BY184" s="198"/>
      <c r="BZ184" s="198"/>
      <c r="CA184" s="198"/>
    </row>
    <row r="185" spans="1:82" ht="26.4" customHeight="1" x14ac:dyDescent="0.25">
      <c r="A185" s="7"/>
      <c r="B185" s="2"/>
      <c r="C185" s="513"/>
      <c r="BM185" s="7"/>
      <c r="BN185" s="7"/>
      <c r="BO185" s="7"/>
      <c r="BP185" s="7"/>
      <c r="BQ185" s="7"/>
      <c r="BR185" s="7"/>
      <c r="BS185" s="7"/>
      <c r="BT185" s="7"/>
      <c r="BU185" s="7"/>
      <c r="BV185" s="7"/>
      <c r="BW185" s="7"/>
      <c r="BX185" s="7"/>
      <c r="BY185" s="7"/>
      <c r="BZ185" s="7"/>
      <c r="CA185" s="7"/>
      <c r="CB185" s="7"/>
      <c r="CC185" s="514" t="s">
        <v>269</v>
      </c>
    </row>
    <row r="186" spans="1:82" ht="10.5" customHeight="1" x14ac:dyDescent="0.25">
      <c r="A186" s="7"/>
      <c r="B186" s="195"/>
      <c r="C186" s="214"/>
      <c r="BM186" s="7"/>
      <c r="BN186" s="7"/>
      <c r="BO186" s="7"/>
      <c r="BP186" s="7"/>
      <c r="BQ186" s="7"/>
      <c r="BR186" s="7"/>
      <c r="BS186" s="7"/>
      <c r="BT186" s="7"/>
      <c r="BU186" s="7"/>
      <c r="BV186" s="7"/>
      <c r="BW186" s="7"/>
      <c r="BX186" s="7"/>
      <c r="BY186" s="7"/>
      <c r="BZ186" s="7"/>
      <c r="CA186" s="7"/>
      <c r="CB186" s="7"/>
      <c r="CC186" s="48"/>
    </row>
    <row r="187" spans="1:82" ht="10.5" customHeight="1" x14ac:dyDescent="0.25">
      <c r="A187" s="7"/>
      <c r="B187" s="195"/>
      <c r="C187" s="214"/>
      <c r="BM187" s="7"/>
      <c r="BN187" s="7"/>
      <c r="BO187" s="7"/>
      <c r="BP187" s="7"/>
      <c r="BQ187" s="7"/>
      <c r="BR187" s="7"/>
      <c r="BS187" s="7"/>
      <c r="BT187" s="7"/>
      <c r="BU187" s="7"/>
      <c r="BV187" s="7"/>
      <c r="BW187" s="7"/>
      <c r="BX187" s="7"/>
      <c r="BY187" s="7"/>
      <c r="BZ187" s="7"/>
      <c r="CA187" s="7"/>
      <c r="CB187" s="7"/>
      <c r="CC187" s="48"/>
    </row>
    <row r="188" spans="1:82" ht="10.5" customHeight="1" x14ac:dyDescent="0.25">
      <c r="A188" s="7"/>
      <c r="B188" s="195"/>
      <c r="C188" s="214"/>
      <c r="BM188" s="7"/>
      <c r="BN188" s="7"/>
      <c r="BO188" s="7"/>
      <c r="BP188" s="7"/>
      <c r="BQ188" s="7"/>
      <c r="BR188" s="7"/>
      <c r="BS188" s="7"/>
      <c r="BT188" s="7"/>
      <c r="BU188" s="7"/>
      <c r="BV188" s="7"/>
      <c r="BW188" s="7"/>
      <c r="BX188" s="7"/>
      <c r="BY188" s="7"/>
      <c r="BZ188" s="7"/>
      <c r="CA188" s="7"/>
      <c r="CB188" s="7"/>
      <c r="CC188" s="48"/>
    </row>
    <row r="189" spans="1:82" ht="10.5" customHeight="1" x14ac:dyDescent="0.25">
      <c r="A189" s="7"/>
      <c r="B189" s="195"/>
      <c r="C189" s="214"/>
      <c r="BM189" s="7"/>
      <c r="BN189" s="7"/>
      <c r="BO189" s="7"/>
      <c r="BP189" s="7"/>
      <c r="BQ189" s="7"/>
      <c r="BR189" s="7"/>
      <c r="BS189" s="7"/>
      <c r="BT189" s="7"/>
      <c r="BU189" s="7"/>
      <c r="BV189" s="7"/>
      <c r="BW189" s="7"/>
      <c r="BX189" s="7"/>
      <c r="BY189" s="7"/>
      <c r="BZ189" s="7"/>
      <c r="CA189" s="7"/>
      <c r="CB189" s="7"/>
      <c r="CC189" s="48"/>
    </row>
    <row r="190" spans="1:82" ht="12.75" customHeight="1" x14ac:dyDescent="0.25">
      <c r="A190" s="7"/>
      <c r="B190" s="60"/>
      <c r="C190" s="7"/>
      <c r="D190" s="177">
        <f t="shared" ref="D190:AI190" si="10">SUM(D9,D11,D13,D15,D17,D19,D21,D23,D25,D27,D29,D31,D33,D35,D37,D39,D41,D43,D45,D47,D49,D51,D53,D55,D57,D59,D61,D63,D65,D67,D69,D71,D73,D75,D77,D79,D81,D83,D85,D87,D89,D91,D93,D95,D97,D99,D101,D103,D105,D107,D109,D111,D113,D115,D117,D119,D121,D123,D125,D127,D129,D131,D133,D135,D137,D139,D141,D143,D145,D147,D149,D151,D153,D155,D157,D159,D161,D163,D165)</f>
        <v>50</v>
      </c>
      <c r="E190" s="177">
        <f t="shared" si="10"/>
        <v>9</v>
      </c>
      <c r="F190" s="177">
        <f t="shared" si="10"/>
        <v>148</v>
      </c>
      <c r="G190" s="177">
        <f t="shared" si="10"/>
        <v>0</v>
      </c>
      <c r="H190" s="177">
        <f t="shared" si="10"/>
        <v>0</v>
      </c>
      <c r="I190" s="177">
        <f t="shared" si="10"/>
        <v>39</v>
      </c>
      <c r="J190" s="177">
        <f t="shared" si="10"/>
        <v>1</v>
      </c>
      <c r="K190" s="177">
        <f t="shared" si="10"/>
        <v>1</v>
      </c>
      <c r="L190" s="177">
        <f t="shared" si="10"/>
        <v>39</v>
      </c>
      <c r="M190" s="177">
        <f t="shared" si="10"/>
        <v>10</v>
      </c>
      <c r="N190" s="177">
        <f t="shared" si="10"/>
        <v>52</v>
      </c>
      <c r="O190" s="177">
        <f t="shared" si="10"/>
        <v>539</v>
      </c>
      <c r="P190" s="177">
        <f t="shared" si="10"/>
        <v>4</v>
      </c>
      <c r="Q190" s="177">
        <f t="shared" si="10"/>
        <v>24</v>
      </c>
      <c r="R190" s="177">
        <f t="shared" si="10"/>
        <v>16</v>
      </c>
      <c r="S190" s="177">
        <f t="shared" si="10"/>
        <v>1</v>
      </c>
      <c r="T190" s="177">
        <f t="shared" si="10"/>
        <v>7</v>
      </c>
      <c r="U190" s="177">
        <f t="shared" si="10"/>
        <v>425</v>
      </c>
      <c r="V190" s="177">
        <f t="shared" si="10"/>
        <v>52</v>
      </c>
      <c r="W190" s="177">
        <f t="shared" si="10"/>
        <v>0</v>
      </c>
      <c r="X190" s="177">
        <f t="shared" si="10"/>
        <v>1</v>
      </c>
      <c r="Y190" s="177">
        <f t="shared" si="10"/>
        <v>0</v>
      </c>
      <c r="Z190" s="177">
        <f t="shared" si="10"/>
        <v>0</v>
      </c>
      <c r="AA190" s="177">
        <f t="shared" si="10"/>
        <v>148</v>
      </c>
      <c r="AB190" s="177">
        <f t="shared" si="10"/>
        <v>2</v>
      </c>
      <c r="AC190" s="177">
        <f t="shared" si="10"/>
        <v>483</v>
      </c>
      <c r="AD190" s="177">
        <f t="shared" si="10"/>
        <v>180</v>
      </c>
      <c r="AE190" s="177">
        <f t="shared" si="10"/>
        <v>0</v>
      </c>
      <c r="AF190" s="177">
        <f t="shared" si="10"/>
        <v>0</v>
      </c>
      <c r="AG190" s="177">
        <f t="shared" si="10"/>
        <v>0</v>
      </c>
      <c r="AH190" s="177">
        <f t="shared" si="10"/>
        <v>11</v>
      </c>
      <c r="AI190" s="177">
        <f t="shared" si="10"/>
        <v>10</v>
      </c>
      <c r="AJ190" s="177">
        <f t="shared" ref="AJ190:BO190" si="11">SUM(AJ9,AJ11,AJ13,AJ15,AJ17,AJ19,AJ21,AJ23,AJ25,AJ27,AJ29,AJ31,AJ33,AJ35,AJ37,AJ39,AJ41,AJ43,AJ45,AJ47,AJ49,AJ51,AJ53,AJ55,AJ57,AJ59,AJ61,AJ63,AJ65,AJ67,AJ69,AJ71,AJ73,AJ75,AJ77,AJ79,AJ81,AJ83,AJ85,AJ87,AJ89,AJ91,AJ93,AJ95,AJ97,AJ99,AJ101,AJ103,AJ105,AJ107,AJ109,AJ111,AJ113,AJ115,AJ117,AJ119,AJ121,AJ123,AJ125,AJ127,AJ129,AJ131,AJ133,AJ135,AJ137,AJ139,AJ141,AJ143,AJ145,AJ147,AJ149,AJ151,AJ153,AJ155,AJ157,AJ159,AJ161,AJ163,AJ165)</f>
        <v>85</v>
      </c>
      <c r="AK190" s="177">
        <f t="shared" si="11"/>
        <v>0</v>
      </c>
      <c r="AL190" s="177">
        <f t="shared" si="11"/>
        <v>49</v>
      </c>
      <c r="AM190" s="177">
        <f t="shared" si="11"/>
        <v>0</v>
      </c>
      <c r="AN190" s="177">
        <f t="shared" si="11"/>
        <v>189</v>
      </c>
      <c r="AO190" s="177">
        <f t="shared" si="11"/>
        <v>1</v>
      </c>
      <c r="AP190" s="177">
        <f t="shared" si="11"/>
        <v>0</v>
      </c>
      <c r="AQ190" s="177">
        <f t="shared" si="11"/>
        <v>25</v>
      </c>
      <c r="AR190" s="177">
        <f t="shared" si="11"/>
        <v>0</v>
      </c>
      <c r="AS190" s="177">
        <f t="shared" si="11"/>
        <v>0</v>
      </c>
      <c r="AT190" s="177">
        <f t="shared" si="11"/>
        <v>2</v>
      </c>
      <c r="AU190" s="177">
        <f t="shared" si="11"/>
        <v>0</v>
      </c>
      <c r="AV190" s="177">
        <f t="shared" si="11"/>
        <v>0</v>
      </c>
      <c r="AW190" s="177">
        <f t="shared" si="11"/>
        <v>0</v>
      </c>
      <c r="AX190" s="177">
        <f t="shared" si="11"/>
        <v>8</v>
      </c>
      <c r="AY190" s="177">
        <f t="shared" si="11"/>
        <v>2</v>
      </c>
      <c r="AZ190" s="177">
        <f t="shared" si="11"/>
        <v>1222</v>
      </c>
      <c r="BA190" s="177">
        <f t="shared" si="11"/>
        <v>0</v>
      </c>
      <c r="BB190" s="177">
        <f t="shared" si="11"/>
        <v>49</v>
      </c>
      <c r="BC190" s="177">
        <f t="shared" si="11"/>
        <v>0</v>
      </c>
      <c r="BD190" s="177">
        <f t="shared" si="11"/>
        <v>0</v>
      </c>
      <c r="BE190" s="177">
        <f t="shared" si="11"/>
        <v>31</v>
      </c>
      <c r="BF190" s="177">
        <f t="shared" si="11"/>
        <v>11</v>
      </c>
      <c r="BG190" s="177">
        <f t="shared" si="11"/>
        <v>10</v>
      </c>
      <c r="BH190" s="177">
        <f t="shared" si="11"/>
        <v>4</v>
      </c>
      <c r="BI190" s="177">
        <f t="shared" si="11"/>
        <v>5</v>
      </c>
      <c r="BJ190" s="177">
        <f t="shared" si="11"/>
        <v>0</v>
      </c>
      <c r="BK190" s="177">
        <f t="shared" si="11"/>
        <v>0</v>
      </c>
      <c r="BL190" s="177">
        <f t="shared" si="11"/>
        <v>2</v>
      </c>
      <c r="BM190" s="177">
        <f t="shared" si="11"/>
        <v>0</v>
      </c>
      <c r="BN190" s="177">
        <f t="shared" si="11"/>
        <v>0</v>
      </c>
      <c r="BO190" s="177">
        <f t="shared" si="11"/>
        <v>2</v>
      </c>
      <c r="BP190" s="177">
        <f t="shared" ref="BP190:CA190" si="12">SUM(BP9,BP11,BP13,BP15,BP17,BP19,BP21,BP23,BP25,BP27,BP29,BP31,BP33,BP35,BP37,BP39,BP41,BP43,BP45,BP47,BP49,BP51,BP53,BP55,BP57,BP59,BP61,BP63,BP65,BP67,BP69,BP71,BP73,BP75,BP77,BP79,BP81,BP83,BP85,BP87,BP89,BP91,BP93,BP95,BP97,BP99,BP101,BP103,BP105,BP107,BP109,BP111,BP113,BP115,BP117,BP119,BP121,BP123,BP125,BP127,BP129,BP131,BP133,BP135,BP137,BP139,BP141,BP143,BP145,BP147,BP149,BP151,BP153,BP155,BP157,BP159,BP161,BP163,BP165)</f>
        <v>0</v>
      </c>
      <c r="BQ190" s="177">
        <f t="shared" si="12"/>
        <v>2</v>
      </c>
      <c r="BR190" s="177">
        <f t="shared" si="12"/>
        <v>0</v>
      </c>
      <c r="BS190" s="177">
        <f t="shared" si="12"/>
        <v>0</v>
      </c>
      <c r="BT190" s="177">
        <f t="shared" si="12"/>
        <v>0</v>
      </c>
      <c r="BU190" s="177">
        <f t="shared" si="12"/>
        <v>1221</v>
      </c>
      <c r="BV190" s="177">
        <f t="shared" si="12"/>
        <v>2</v>
      </c>
      <c r="BW190" s="177">
        <f t="shared" si="12"/>
        <v>0</v>
      </c>
      <c r="BX190" s="177">
        <f t="shared" si="12"/>
        <v>0</v>
      </c>
      <c r="BY190" s="177">
        <f t="shared" si="12"/>
        <v>2</v>
      </c>
      <c r="BZ190" s="177">
        <f t="shared" si="12"/>
        <v>28</v>
      </c>
      <c r="CA190" s="177">
        <f t="shared" si="12"/>
        <v>110</v>
      </c>
      <c r="CB190" s="177"/>
      <c r="CC190" s="177">
        <f>SUM(CC9,CC11,CC13,CC15,CC17,CC19,CC21,CC23,CC25,CC27,CC29,CC31,CC33,CC35,CC37,CC39,CC41,CC43,CC45,CC47,CC49,CC51,CC53,CC55,CC57,CC59,CC61,CC63,CC65,CC67,CC69,CC71,CC73,CC75,CC77,CC79,CC81,CC83,CC85,CC87,CC89,CC91,CC93,CC95,CC97,CC99,CC101,CC103,CC105,CC107,CC109,CC111,CC113,CC115,CC117,CC119,CC121,CC123,CC125,CC127,CC129,CC131,CC133,CC135,CC137,CC139,CC141,CC143,CC145,CC147,CC149,CC151,CC153,CC155,CC157,CC159,CC161,CC163,CC165)</f>
        <v>5314</v>
      </c>
      <c r="CD190" s="177"/>
    </row>
    <row r="191" spans="1:82" ht="12.75" customHeight="1" x14ac:dyDescent="0.25">
      <c r="A191" s="39"/>
      <c r="B191" s="49"/>
      <c r="C191" s="49"/>
      <c r="D191" s="177">
        <f t="shared" ref="D191:AI191" si="13">SUM(D10,D12,D14,D16,D18,D20,D22,D24,D26,D28,D30,D32,D34,D36,D38,D40,D42,D44,D46,D48,D50,D52,D54,D56,D58,D60,D62,D64,D66,D68,D70,D72,D74,D76,D78,D80,D82,D84,D86,D88,D90,D92,D94,D96,D98,D100,D102,D104,D106,D108,D110,D112,D114,D116,D118,D120,D122,D124,D126,D128,D130,D132,D134,D136,D138,D140,D142,D144,D146,D148,D150,D152,D154,D156,D158,D160,D162,D164,D166)</f>
        <v>33</v>
      </c>
      <c r="E191" s="177">
        <f t="shared" si="13"/>
        <v>15</v>
      </c>
      <c r="F191" s="177">
        <f t="shared" si="13"/>
        <v>172</v>
      </c>
      <c r="G191" s="177">
        <f t="shared" si="13"/>
        <v>0</v>
      </c>
      <c r="H191" s="177">
        <f t="shared" si="13"/>
        <v>0</v>
      </c>
      <c r="I191" s="177">
        <f t="shared" si="13"/>
        <v>23</v>
      </c>
      <c r="J191" s="177">
        <f t="shared" si="13"/>
        <v>0</v>
      </c>
      <c r="K191" s="177">
        <f t="shared" si="13"/>
        <v>0</v>
      </c>
      <c r="L191" s="177">
        <f t="shared" si="13"/>
        <v>38</v>
      </c>
      <c r="M191" s="177">
        <f t="shared" si="13"/>
        <v>3</v>
      </c>
      <c r="N191" s="177">
        <f t="shared" si="13"/>
        <v>72</v>
      </c>
      <c r="O191" s="177">
        <f t="shared" si="13"/>
        <v>447</v>
      </c>
      <c r="P191" s="177">
        <f t="shared" si="13"/>
        <v>4</v>
      </c>
      <c r="Q191" s="177">
        <f t="shared" si="13"/>
        <v>30</v>
      </c>
      <c r="R191" s="177">
        <f t="shared" si="13"/>
        <v>1</v>
      </c>
      <c r="S191" s="177">
        <f t="shared" si="13"/>
        <v>1</v>
      </c>
      <c r="T191" s="177">
        <f t="shared" si="13"/>
        <v>12</v>
      </c>
      <c r="U191" s="177">
        <f t="shared" si="13"/>
        <v>360</v>
      </c>
      <c r="V191" s="177">
        <f t="shared" si="13"/>
        <v>29</v>
      </c>
      <c r="W191" s="177">
        <f t="shared" si="13"/>
        <v>0</v>
      </c>
      <c r="X191" s="177">
        <f t="shared" si="13"/>
        <v>3</v>
      </c>
      <c r="Y191" s="177">
        <f t="shared" si="13"/>
        <v>0</v>
      </c>
      <c r="Z191" s="177">
        <f t="shared" si="13"/>
        <v>0</v>
      </c>
      <c r="AA191" s="177">
        <f t="shared" si="13"/>
        <v>128</v>
      </c>
      <c r="AB191" s="177">
        <f t="shared" si="13"/>
        <v>0</v>
      </c>
      <c r="AC191" s="177">
        <f t="shared" si="13"/>
        <v>459</v>
      </c>
      <c r="AD191" s="177">
        <f t="shared" si="13"/>
        <v>191</v>
      </c>
      <c r="AE191" s="177">
        <f t="shared" si="13"/>
        <v>4</v>
      </c>
      <c r="AF191" s="177">
        <f t="shared" si="13"/>
        <v>0</v>
      </c>
      <c r="AG191" s="177">
        <f t="shared" si="13"/>
        <v>0</v>
      </c>
      <c r="AH191" s="177">
        <f t="shared" si="13"/>
        <v>1</v>
      </c>
      <c r="AI191" s="177">
        <f t="shared" si="13"/>
        <v>6</v>
      </c>
      <c r="AJ191" s="177">
        <f t="shared" ref="AJ191:BO191" si="14">SUM(AJ10,AJ12,AJ14,AJ16,AJ18,AJ20,AJ22,AJ24,AJ26,AJ28,AJ30,AJ32,AJ34,AJ36,AJ38,AJ40,AJ42,AJ44,AJ46,AJ48,AJ50,AJ52,AJ54,AJ56,AJ58,AJ60,AJ62,AJ64,AJ66,AJ68,AJ70,AJ72,AJ74,AJ76,AJ78,AJ80,AJ82,AJ84,AJ86,AJ88,AJ90,AJ92,AJ94,AJ96,AJ98,AJ100,AJ102,AJ104,AJ106,AJ108,AJ110,AJ112,AJ114,AJ116,AJ118,AJ120,AJ122,AJ124,AJ126,AJ128,AJ130,AJ132,AJ134,AJ136,AJ138,AJ140,AJ142,AJ144,AJ146,AJ148,AJ150,AJ152,AJ154,AJ156,AJ158,AJ160,AJ162,AJ164,AJ166)</f>
        <v>97</v>
      </c>
      <c r="AK191" s="177">
        <f t="shared" si="14"/>
        <v>0</v>
      </c>
      <c r="AL191" s="177">
        <f t="shared" si="14"/>
        <v>70</v>
      </c>
      <c r="AM191" s="177">
        <f t="shared" si="14"/>
        <v>20</v>
      </c>
      <c r="AN191" s="177">
        <f t="shared" si="14"/>
        <v>218</v>
      </c>
      <c r="AO191" s="177">
        <f t="shared" si="14"/>
        <v>0</v>
      </c>
      <c r="AP191" s="177">
        <f t="shared" si="14"/>
        <v>0</v>
      </c>
      <c r="AQ191" s="177">
        <f t="shared" si="14"/>
        <v>21</v>
      </c>
      <c r="AR191" s="177">
        <f t="shared" si="14"/>
        <v>0</v>
      </c>
      <c r="AS191" s="177">
        <f t="shared" si="14"/>
        <v>0</v>
      </c>
      <c r="AT191" s="177">
        <f t="shared" si="14"/>
        <v>1</v>
      </c>
      <c r="AU191" s="177">
        <f t="shared" si="14"/>
        <v>0</v>
      </c>
      <c r="AV191" s="177">
        <f t="shared" si="14"/>
        <v>0</v>
      </c>
      <c r="AW191" s="177">
        <f t="shared" si="14"/>
        <v>0</v>
      </c>
      <c r="AX191" s="177">
        <f t="shared" si="14"/>
        <v>4</v>
      </c>
      <c r="AY191" s="177">
        <f t="shared" si="14"/>
        <v>0</v>
      </c>
      <c r="AZ191" s="177">
        <f t="shared" si="14"/>
        <v>1108</v>
      </c>
      <c r="BA191" s="177">
        <f t="shared" si="14"/>
        <v>3</v>
      </c>
      <c r="BB191" s="177">
        <f t="shared" si="14"/>
        <v>51</v>
      </c>
      <c r="BC191" s="177">
        <f t="shared" si="14"/>
        <v>0</v>
      </c>
      <c r="BD191" s="177">
        <f t="shared" si="14"/>
        <v>0</v>
      </c>
      <c r="BE191" s="177">
        <f t="shared" si="14"/>
        <v>1</v>
      </c>
      <c r="BF191" s="177">
        <f t="shared" si="14"/>
        <v>23</v>
      </c>
      <c r="BG191" s="177">
        <f t="shared" si="14"/>
        <v>0</v>
      </c>
      <c r="BH191" s="177">
        <f t="shared" si="14"/>
        <v>1</v>
      </c>
      <c r="BI191" s="177">
        <f t="shared" si="14"/>
        <v>20</v>
      </c>
      <c r="BJ191" s="177">
        <f t="shared" si="14"/>
        <v>6</v>
      </c>
      <c r="BK191" s="177">
        <f t="shared" si="14"/>
        <v>3</v>
      </c>
      <c r="BL191" s="177">
        <f t="shared" si="14"/>
        <v>2</v>
      </c>
      <c r="BM191" s="177">
        <f t="shared" si="14"/>
        <v>0</v>
      </c>
      <c r="BN191" s="177">
        <f t="shared" si="14"/>
        <v>0</v>
      </c>
      <c r="BO191" s="177">
        <f t="shared" si="14"/>
        <v>1</v>
      </c>
      <c r="BP191" s="177">
        <f t="shared" ref="BP191:CA191" si="15">SUM(BP10,BP12,BP14,BP16,BP18,BP20,BP22,BP24,BP26,BP28,BP30,BP32,BP34,BP36,BP38,BP40,BP42,BP44,BP46,BP48,BP50,BP52,BP54,BP56,BP58,BP60,BP62,BP64,BP66,BP68,BP70,BP72,BP74,BP76,BP78,BP80,BP82,BP84,BP86,BP88,BP90,BP92,BP94,BP96,BP98,BP100,BP102,BP104,BP106,BP108,BP110,BP112,BP114,BP116,BP118,BP120,BP122,BP124,BP126,BP128,BP130,BP132,BP134,BP136,BP138,BP140,BP142,BP144,BP146,BP148,BP150,BP152,BP154,BP156,BP158,BP160,BP162,BP164,BP166)</f>
        <v>0</v>
      </c>
      <c r="BQ191" s="177">
        <f t="shared" si="15"/>
        <v>12</v>
      </c>
      <c r="BR191" s="177">
        <f t="shared" si="15"/>
        <v>0</v>
      </c>
      <c r="BS191" s="177">
        <f t="shared" si="15"/>
        <v>0</v>
      </c>
      <c r="BT191" s="177">
        <f t="shared" si="15"/>
        <v>0</v>
      </c>
      <c r="BU191" s="177">
        <f t="shared" si="15"/>
        <v>1124</v>
      </c>
      <c r="BV191" s="177">
        <f t="shared" si="15"/>
        <v>2</v>
      </c>
      <c r="BW191" s="177">
        <f t="shared" si="15"/>
        <v>0</v>
      </c>
      <c r="BX191" s="177">
        <f t="shared" si="15"/>
        <v>0</v>
      </c>
      <c r="BY191" s="177">
        <f t="shared" si="15"/>
        <v>0</v>
      </c>
      <c r="BZ191" s="177">
        <f t="shared" si="15"/>
        <v>20</v>
      </c>
      <c r="CA191" s="177">
        <f t="shared" si="15"/>
        <v>21825</v>
      </c>
      <c r="CB191" s="177"/>
      <c r="CC191" s="177">
        <f>SUM(CC10,CC12,CC14,CC16,CC18,CC20,CC22,CC24,CC26,CC28,CC30,CC32,CC34,CC36,CC38,CC40,CC42,CC44,CC46,CC48,CC50,CC52,CC54,CC56,CC58,CC60,CC62,CC64,CC66,CC68,CC70,CC72,CC74,CC76,CC78,CC80,CC82,CC84,CC86,CC88,CC90,CC92,CC94,CC96,CC98,CC100,CC102,CC104,CC106,CC108,CC110,CC112,CC114,CC116,CC118,CC120,CC122,CC124,CC126,CC128,CC130,CC132,CC134,CC136,CC138,CC140,CC142,CC144,CC146,CC148,CC150,CC152,CC154,CC156,CC158,CC160,CC162,CC164,CC166)</f>
        <v>26665</v>
      </c>
      <c r="CD191" s="177"/>
    </row>
    <row r="192" spans="1:82" ht="12.45" customHeight="1" x14ac:dyDescent="0.25">
      <c r="A192" s="39"/>
      <c r="B192" s="49"/>
      <c r="C192" s="49"/>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1"/>
    </row>
    <row r="193" spans="1:81" ht="12.75" customHeight="1" x14ac:dyDescent="0.25">
      <c r="A193" s="39"/>
      <c r="B193" s="49"/>
      <c r="C193" s="49"/>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1"/>
    </row>
    <row r="194" spans="1:81" ht="12.75" customHeight="1" x14ac:dyDescent="0.25">
      <c r="A194" s="39"/>
      <c r="B194" s="49"/>
      <c r="C194" s="49"/>
      <c r="D194" s="50"/>
      <c r="E194" s="50">
        <v>0</v>
      </c>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1"/>
    </row>
    <row r="195" spans="1:81" ht="12.75" customHeight="1" x14ac:dyDescent="0.25">
      <c r="A195" s="39"/>
      <c r="B195" s="49"/>
      <c r="C195" s="49"/>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1"/>
    </row>
    <row r="196" spans="1:81" ht="12.75" customHeight="1" x14ac:dyDescent="0.25">
      <c r="A196" s="39"/>
      <c r="B196" s="49"/>
      <c r="C196" s="49"/>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1"/>
    </row>
    <row r="197" spans="1:81" ht="12.75" customHeight="1" x14ac:dyDescent="0.25">
      <c r="A197" s="39"/>
      <c r="B197" s="49"/>
      <c r="C197" s="49"/>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1"/>
    </row>
    <row r="198" spans="1:81" ht="12.45" customHeight="1" x14ac:dyDescent="0.25">
      <c r="A198" s="39"/>
      <c r="B198" s="49"/>
      <c r="C198" s="49"/>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1"/>
    </row>
    <row r="199" spans="1:81" ht="12.75" customHeight="1" x14ac:dyDescent="0.25">
      <c r="A199" s="39"/>
      <c r="B199" s="49"/>
      <c r="C199" s="49"/>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1"/>
    </row>
    <row r="200" spans="1:81" ht="12.75" customHeight="1" x14ac:dyDescent="0.25">
      <c r="A200" s="39"/>
      <c r="B200" s="49"/>
      <c r="C200" s="49"/>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1"/>
    </row>
    <row r="201" spans="1:81" ht="12.75" customHeight="1" x14ac:dyDescent="0.25">
      <c r="A201" s="39"/>
      <c r="B201" s="49"/>
      <c r="C201" s="49"/>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1"/>
    </row>
    <row r="202" spans="1:81" ht="12.75" customHeight="1" x14ac:dyDescent="0.25">
      <c r="A202" s="39"/>
      <c r="B202" s="49"/>
      <c r="C202" s="49"/>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1"/>
    </row>
    <row r="203" spans="1:81" ht="12.75" customHeight="1" x14ac:dyDescent="0.25">
      <c r="A203" s="39"/>
      <c r="B203" s="49"/>
      <c r="C203" s="49"/>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1"/>
    </row>
    <row r="204" spans="1:81" ht="12.75" customHeight="1" x14ac:dyDescent="0.25">
      <c r="A204" s="39"/>
      <c r="B204" s="49"/>
      <c r="C204" s="49"/>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1"/>
    </row>
    <row r="205" spans="1:81" ht="12.75" customHeight="1" x14ac:dyDescent="0.25">
      <c r="A205" s="39"/>
      <c r="B205" s="49"/>
      <c r="C205" s="49"/>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1"/>
    </row>
    <row r="206" spans="1:81" ht="12.45" customHeight="1" x14ac:dyDescent="0.25">
      <c r="A206" s="39"/>
      <c r="B206" s="49"/>
      <c r="C206" s="49"/>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1"/>
    </row>
    <row r="207" spans="1:81" ht="12.75" customHeight="1" x14ac:dyDescent="0.25">
      <c r="A207" s="39"/>
      <c r="B207" s="49"/>
      <c r="C207" s="49"/>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1"/>
    </row>
    <row r="208" spans="1:81" ht="12.75" customHeight="1" x14ac:dyDescent="0.25">
      <c r="A208" s="39"/>
      <c r="B208" s="49"/>
      <c r="C208" s="49"/>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1"/>
    </row>
    <row r="209" spans="1:81" ht="12.75" customHeight="1" x14ac:dyDescent="0.25">
      <c r="A209" s="39"/>
      <c r="B209" s="49"/>
      <c r="C209" s="49"/>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1"/>
    </row>
    <row r="210" spans="1:81" ht="12.75" customHeight="1" x14ac:dyDescent="0.25">
      <c r="A210" s="39"/>
      <c r="B210" s="49"/>
      <c r="C210" s="49"/>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1"/>
    </row>
    <row r="211" spans="1:81" ht="12.75" customHeight="1" x14ac:dyDescent="0.25">
      <c r="A211" s="39"/>
      <c r="B211" s="49"/>
      <c r="C211" s="49"/>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1"/>
    </row>
    <row r="212" spans="1:81" ht="12.75" customHeight="1" x14ac:dyDescent="0.25">
      <c r="A212" s="39"/>
      <c r="B212" s="49"/>
      <c r="C212" s="49"/>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1"/>
    </row>
    <row r="213" spans="1:81" ht="12.75" customHeight="1" x14ac:dyDescent="0.25">
      <c r="A213" s="39"/>
      <c r="B213" s="49"/>
      <c r="C213" s="49"/>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1"/>
    </row>
    <row r="214" spans="1:81" ht="12.75" customHeight="1" x14ac:dyDescent="0.25">
      <c r="A214" s="39"/>
      <c r="B214" s="49"/>
      <c r="C214" s="49"/>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1"/>
    </row>
    <row r="215" spans="1:81" ht="12.75" customHeight="1" x14ac:dyDescent="0.25">
      <c r="A215" s="39"/>
      <c r="B215" s="49"/>
      <c r="C215" s="49"/>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1"/>
    </row>
    <row r="216" spans="1:81" ht="12.75" customHeight="1" x14ac:dyDescent="0.25">
      <c r="A216" s="39"/>
      <c r="B216" s="49"/>
      <c r="C216" s="49"/>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1"/>
    </row>
    <row r="217" spans="1:81" ht="12.75" customHeight="1" x14ac:dyDescent="0.25">
      <c r="A217" s="39"/>
      <c r="B217" s="49"/>
      <c r="C217" s="49"/>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1"/>
    </row>
    <row r="218" spans="1:81" ht="12.75" customHeight="1" x14ac:dyDescent="0.25">
      <c r="A218" s="39"/>
      <c r="B218" s="49"/>
      <c r="C218" s="49"/>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1"/>
    </row>
    <row r="219" spans="1:81" ht="12.75" customHeight="1" x14ac:dyDescent="0.25">
      <c r="A219" s="39"/>
      <c r="B219" s="49"/>
      <c r="C219" s="49"/>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1"/>
    </row>
    <row r="220" spans="1:81" ht="12.75" customHeight="1" x14ac:dyDescent="0.25">
      <c r="A220" s="39"/>
      <c r="B220" s="49"/>
      <c r="C220" s="49"/>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1"/>
    </row>
    <row r="221" spans="1:81" ht="12.75" customHeight="1" x14ac:dyDescent="0.25">
      <c r="A221" s="39"/>
      <c r="B221" s="49"/>
      <c r="C221" s="49"/>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1"/>
    </row>
    <row r="222" spans="1:81" ht="12.75" customHeight="1" x14ac:dyDescent="0.25">
      <c r="A222" s="39"/>
      <c r="B222" s="49"/>
      <c r="C222" s="49"/>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1"/>
    </row>
    <row r="223" spans="1:81" ht="12.75" customHeight="1" x14ac:dyDescent="0.25">
      <c r="A223" s="39"/>
      <c r="B223" s="49"/>
      <c r="C223" s="49"/>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1"/>
    </row>
    <row r="224" spans="1:81" ht="12.75" customHeight="1" x14ac:dyDescent="0.25">
      <c r="A224" s="39"/>
      <c r="B224" s="49"/>
      <c r="C224" s="49"/>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1"/>
    </row>
    <row r="225" spans="1:81" ht="12.75" customHeight="1" x14ac:dyDescent="0.25">
      <c r="A225" s="39"/>
      <c r="B225" s="49"/>
      <c r="C225" s="49"/>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1"/>
    </row>
    <row r="226" spans="1:81" ht="12.75" customHeight="1" x14ac:dyDescent="0.25">
      <c r="A226" s="39"/>
      <c r="B226" s="49"/>
      <c r="C226" s="49"/>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1"/>
    </row>
    <row r="227" spans="1:81" ht="12.75" customHeight="1" x14ac:dyDescent="0.25">
      <c r="A227" s="39"/>
      <c r="B227" s="150"/>
      <c r="C227" s="151"/>
      <c r="D227" s="152"/>
      <c r="E227" s="153"/>
      <c r="F227" s="153"/>
      <c r="G227" s="153"/>
      <c r="H227" s="153"/>
      <c r="I227" s="153"/>
      <c r="J227" s="153"/>
      <c r="K227" s="153"/>
      <c r="L227" s="154"/>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1"/>
    </row>
    <row r="228" spans="1:81" ht="12.75" customHeight="1" x14ac:dyDescent="0.25">
      <c r="A228" s="39"/>
      <c r="B228" s="49"/>
      <c r="C228" s="49"/>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1"/>
    </row>
    <row r="229" spans="1:81" ht="12.75" customHeight="1" x14ac:dyDescent="0.25">
      <c r="A229" s="39"/>
      <c r="B229" s="49"/>
      <c r="C229" s="49"/>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1"/>
    </row>
    <row r="230" spans="1:81" ht="12.75" customHeight="1" x14ac:dyDescent="0.25">
      <c r="A230" s="39"/>
      <c r="B230" s="49"/>
      <c r="C230" s="49"/>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1"/>
    </row>
    <row r="231" spans="1:81" ht="12.75" customHeight="1" x14ac:dyDescent="0.25">
      <c r="A231" s="39"/>
      <c r="B231" s="49"/>
      <c r="C231" s="49"/>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1"/>
    </row>
    <row r="232" spans="1:81" ht="12.75" customHeight="1" x14ac:dyDescent="0.25">
      <c r="A232" s="39"/>
      <c r="B232" s="49"/>
      <c r="C232" s="49"/>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1"/>
    </row>
    <row r="233" spans="1:81" ht="12.75" customHeight="1" x14ac:dyDescent="0.25">
      <c r="A233" s="39"/>
      <c r="B233" s="49"/>
      <c r="C233" s="49"/>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1"/>
    </row>
    <row r="234" spans="1:81" ht="12.75" customHeight="1" x14ac:dyDescent="0.25">
      <c r="A234" s="39"/>
      <c r="B234" s="49"/>
      <c r="C234" s="49"/>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1"/>
    </row>
    <row r="235" spans="1:81" ht="12.75" customHeight="1" x14ac:dyDescent="0.25">
      <c r="A235" s="39"/>
      <c r="B235" s="49"/>
      <c r="C235" s="49"/>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1"/>
    </row>
    <row r="236" spans="1:81" ht="12.75" customHeight="1" x14ac:dyDescent="0.25">
      <c r="A236" s="39"/>
      <c r="B236" s="49"/>
      <c r="C236" s="49"/>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1"/>
    </row>
    <row r="237" spans="1:81" ht="12.75" customHeight="1" x14ac:dyDescent="0.25">
      <c r="A237" s="39"/>
      <c r="B237" s="49"/>
      <c r="C237" s="49"/>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1"/>
    </row>
    <row r="238" spans="1:81" ht="12.75" customHeight="1" x14ac:dyDescent="0.25">
      <c r="A238" s="39"/>
      <c r="B238" s="49"/>
      <c r="C238" s="49"/>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1"/>
    </row>
    <row r="239" spans="1:81" ht="12.75" customHeight="1" x14ac:dyDescent="0.25">
      <c r="A239" s="39"/>
      <c r="B239" s="49"/>
      <c r="C239" s="49"/>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1"/>
    </row>
    <row r="240" spans="1:81" ht="12.75" customHeight="1" x14ac:dyDescent="0.25">
      <c r="A240" s="39"/>
      <c r="B240" s="49"/>
      <c r="C240" s="49"/>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1"/>
    </row>
    <row r="241" spans="1:81" ht="12.75" customHeight="1" x14ac:dyDescent="0.25">
      <c r="A241" s="39"/>
      <c r="B241" s="49"/>
      <c r="C241" s="49"/>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1"/>
    </row>
    <row r="242" spans="1:81" ht="12.75" customHeight="1" x14ac:dyDescent="0.25">
      <c r="A242" s="39"/>
      <c r="B242" s="49"/>
      <c r="C242" s="49"/>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1"/>
    </row>
    <row r="243" spans="1:81" ht="12.75" customHeight="1" x14ac:dyDescent="0.25">
      <c r="A243" s="39"/>
      <c r="B243" s="49"/>
      <c r="C243" s="49"/>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1"/>
    </row>
    <row r="244" spans="1:81" ht="12.75" customHeight="1" x14ac:dyDescent="0.25">
      <c r="A244" s="39"/>
      <c r="B244" s="49"/>
      <c r="C244" s="49"/>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1"/>
    </row>
    <row r="245" spans="1:81" ht="12.75" customHeight="1" x14ac:dyDescent="0.25">
      <c r="A245" s="39"/>
      <c r="B245" s="49"/>
      <c r="C245" s="49"/>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1"/>
    </row>
    <row r="246" spans="1:81" ht="12.75" customHeight="1" x14ac:dyDescent="0.25">
      <c r="A246" s="39"/>
      <c r="B246" s="49"/>
      <c r="C246" s="49"/>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1"/>
    </row>
    <row r="247" spans="1:81" ht="12.75" customHeight="1" x14ac:dyDescent="0.25">
      <c r="A247" s="39"/>
      <c r="B247" s="49"/>
      <c r="C247" s="49"/>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1"/>
    </row>
    <row r="248" spans="1:81" ht="12.75" customHeight="1" x14ac:dyDescent="0.25">
      <c r="A248" s="39"/>
      <c r="B248" s="49"/>
      <c r="C248" s="49"/>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1"/>
    </row>
    <row r="249" spans="1:81" ht="12.75" customHeight="1" x14ac:dyDescent="0.25">
      <c r="A249" s="39"/>
      <c r="B249" s="49"/>
      <c r="C249" s="49"/>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1"/>
    </row>
    <row r="250" spans="1:81" ht="12.75" customHeight="1" x14ac:dyDescent="0.25">
      <c r="A250" s="39"/>
      <c r="B250" s="49"/>
      <c r="C250" s="49"/>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50"/>
      <c r="BY250" s="50"/>
      <c r="BZ250" s="50"/>
      <c r="CA250" s="50"/>
      <c r="CB250" s="50"/>
      <c r="CC250" s="51"/>
    </row>
    <row r="251" spans="1:81" ht="12.75" customHeight="1" x14ac:dyDescent="0.25">
      <c r="A251" s="39"/>
      <c r="B251" s="49"/>
      <c r="C251" s="49"/>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c r="CB251" s="50"/>
      <c r="CC251" s="51"/>
    </row>
    <row r="252" spans="1:81" ht="12.75" customHeight="1" x14ac:dyDescent="0.25">
      <c r="A252" s="39"/>
      <c r="B252" s="49"/>
      <c r="C252" s="49"/>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50"/>
      <c r="BY252" s="50"/>
      <c r="BZ252" s="50"/>
      <c r="CA252" s="50"/>
      <c r="CB252" s="50"/>
      <c r="CC252" s="51"/>
    </row>
    <row r="253" spans="1:81" ht="12.75" customHeight="1" x14ac:dyDescent="0.25">
      <c r="A253" s="39"/>
      <c r="B253" s="49"/>
      <c r="C253" s="49"/>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50"/>
      <c r="CA253" s="50"/>
      <c r="CB253" s="50"/>
      <c r="CC253" s="51"/>
    </row>
    <row r="254" spans="1:81" ht="12.75" customHeight="1" x14ac:dyDescent="0.25">
      <c r="A254" s="39"/>
      <c r="B254" s="49"/>
      <c r="C254" s="49"/>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1"/>
    </row>
    <row r="255" spans="1:81" ht="12.75" customHeight="1" x14ac:dyDescent="0.25">
      <c r="A255" s="39"/>
      <c r="B255" s="49"/>
      <c r="C255" s="49"/>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1"/>
    </row>
    <row r="256" spans="1:81" ht="12.75" customHeight="1" x14ac:dyDescent="0.25">
      <c r="A256" s="39"/>
      <c r="B256" s="49"/>
      <c r="C256" s="49"/>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1"/>
    </row>
    <row r="257" spans="1:81" ht="12.75" customHeight="1" x14ac:dyDescent="0.25">
      <c r="A257" s="39"/>
      <c r="B257" s="49"/>
      <c r="C257" s="49"/>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1"/>
    </row>
    <row r="258" spans="1:81" ht="12.75" customHeight="1" x14ac:dyDescent="0.25">
      <c r="A258" s="39"/>
      <c r="B258" s="49"/>
      <c r="C258" s="49"/>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1"/>
    </row>
    <row r="259" spans="1:81" ht="12.75" customHeight="1" x14ac:dyDescent="0.25">
      <c r="A259" s="39"/>
      <c r="B259" s="49"/>
      <c r="C259" s="49"/>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1"/>
    </row>
    <row r="260" spans="1:81" ht="12.75" customHeight="1" x14ac:dyDescent="0.25">
      <c r="A260" s="39"/>
      <c r="B260" s="49"/>
      <c r="C260" s="49"/>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1"/>
    </row>
    <row r="261" spans="1:81" ht="12.75" customHeight="1" x14ac:dyDescent="0.25">
      <c r="A261" s="39"/>
      <c r="B261" s="49"/>
      <c r="C261" s="49"/>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1"/>
    </row>
    <row r="262" spans="1:81" ht="12.75" customHeight="1" x14ac:dyDescent="0.25">
      <c r="A262" s="39"/>
      <c r="B262" s="49"/>
      <c r="C262" s="49"/>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1"/>
    </row>
    <row r="263" spans="1:81" ht="12.75" customHeight="1" x14ac:dyDescent="0.25">
      <c r="A263" s="39"/>
      <c r="B263" s="49"/>
      <c r="C263" s="49"/>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1"/>
    </row>
    <row r="264" spans="1:81" ht="12.75" customHeight="1" x14ac:dyDescent="0.25">
      <c r="A264" s="39"/>
      <c r="B264" s="49"/>
      <c r="C264" s="49"/>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1"/>
    </row>
    <row r="265" spans="1:81" ht="12.75" customHeight="1" x14ac:dyDescent="0.25">
      <c r="A265" s="39"/>
      <c r="B265" s="49"/>
      <c r="C265" s="49"/>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1"/>
    </row>
    <row r="266" spans="1:81" ht="12.75" customHeight="1" x14ac:dyDescent="0.25">
      <c r="A266" s="39"/>
      <c r="B266" s="49"/>
      <c r="C266" s="49"/>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1"/>
    </row>
    <row r="267" spans="1:81" ht="12.75" customHeight="1" x14ac:dyDescent="0.25">
      <c r="A267" s="39"/>
      <c r="B267" s="49"/>
      <c r="C267" s="49"/>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1"/>
    </row>
    <row r="268" spans="1:81" ht="12.75" customHeight="1" x14ac:dyDescent="0.25">
      <c r="A268" s="39"/>
      <c r="B268" s="49"/>
      <c r="C268" s="49"/>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1"/>
    </row>
    <row r="269" spans="1:81" ht="12.75" customHeight="1" x14ac:dyDescent="0.25">
      <c r="A269" s="39"/>
      <c r="B269" s="49"/>
      <c r="C269" s="49"/>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1"/>
    </row>
    <row r="270" spans="1:81" ht="12.75" customHeight="1" x14ac:dyDescent="0.25">
      <c r="A270" s="39"/>
      <c r="B270" s="49"/>
      <c r="C270" s="49"/>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1"/>
    </row>
    <row r="271" spans="1:81" ht="12.75" customHeight="1" x14ac:dyDescent="0.25">
      <c r="A271" s="39"/>
      <c r="B271" s="49"/>
      <c r="C271" s="49"/>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1"/>
    </row>
    <row r="272" spans="1:81" ht="12.75" customHeight="1" x14ac:dyDescent="0.25">
      <c r="A272" s="39"/>
      <c r="B272" s="49"/>
      <c r="C272" s="49"/>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1"/>
    </row>
    <row r="273" spans="1:81" ht="12.75" customHeight="1" x14ac:dyDescent="0.25">
      <c r="A273" s="39"/>
      <c r="B273" s="49"/>
      <c r="C273" s="49"/>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1"/>
    </row>
    <row r="274" spans="1:81" ht="12.75" customHeight="1" x14ac:dyDescent="0.25">
      <c r="A274" s="39"/>
      <c r="B274" s="49"/>
      <c r="C274" s="49"/>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1"/>
    </row>
    <row r="275" spans="1:81" ht="12.75" customHeight="1" x14ac:dyDescent="0.25">
      <c r="A275" s="39"/>
      <c r="B275" s="49"/>
      <c r="C275" s="49"/>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1"/>
    </row>
    <row r="276" spans="1:81" ht="12.75" customHeight="1" x14ac:dyDescent="0.25">
      <c r="A276" s="39"/>
      <c r="B276" s="49"/>
      <c r="C276" s="49"/>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1"/>
    </row>
    <row r="277" spans="1:81" ht="12.75" customHeight="1" x14ac:dyDescent="0.25">
      <c r="A277" s="39"/>
      <c r="B277" s="49"/>
      <c r="C277" s="49"/>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1"/>
    </row>
    <row r="278" spans="1:81" ht="12.75" customHeight="1" x14ac:dyDescent="0.25">
      <c r="A278" s="39"/>
      <c r="B278" s="49"/>
      <c r="C278" s="49"/>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1"/>
    </row>
    <row r="279" spans="1:81" ht="12.75" customHeight="1" x14ac:dyDescent="0.25">
      <c r="A279" s="39"/>
      <c r="B279" s="49"/>
      <c r="C279" s="49"/>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1"/>
    </row>
    <row r="280" spans="1:81" ht="12.75" customHeight="1" x14ac:dyDescent="0.25">
      <c r="A280" s="39"/>
      <c r="B280" s="49"/>
      <c r="C280" s="49"/>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1"/>
    </row>
    <row r="281" spans="1:81" ht="12.75" customHeight="1" x14ac:dyDescent="0.25">
      <c r="A281" s="39"/>
      <c r="B281" s="49"/>
      <c r="C281" s="49"/>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1"/>
    </row>
    <row r="282" spans="1:81" ht="12.75" customHeight="1" x14ac:dyDescent="0.25">
      <c r="A282" s="39"/>
      <c r="B282" s="49"/>
      <c r="C282" s="49"/>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1"/>
    </row>
    <row r="283" spans="1:81" ht="12.75" customHeight="1" x14ac:dyDescent="0.25">
      <c r="A283" s="39"/>
      <c r="B283" s="155"/>
      <c r="C283" s="156"/>
      <c r="D283" s="157"/>
      <c r="E283" s="157"/>
      <c r="F283" s="157"/>
      <c r="G283" s="157"/>
      <c r="H283" s="157"/>
      <c r="I283" s="157"/>
      <c r="J283" s="157"/>
      <c r="K283" s="157"/>
      <c r="L283" s="158"/>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1"/>
    </row>
    <row r="284" spans="1:81" ht="12.75" customHeight="1" x14ac:dyDescent="0.25">
      <c r="A284" s="39"/>
      <c r="B284" s="49"/>
      <c r="C284" s="49"/>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1"/>
    </row>
    <row r="285" spans="1:81" ht="12.75" customHeight="1" x14ac:dyDescent="0.25">
      <c r="A285" s="39"/>
      <c r="B285" s="49"/>
      <c r="C285" s="49"/>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1"/>
    </row>
    <row r="286" spans="1:81" ht="12.75" customHeight="1" x14ac:dyDescent="0.25">
      <c r="A286" s="39"/>
      <c r="B286" s="49"/>
      <c r="C286" s="49"/>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1"/>
    </row>
    <row r="287" spans="1:81" ht="12.75" customHeight="1" x14ac:dyDescent="0.25">
      <c r="A287" s="39"/>
      <c r="B287" s="49"/>
      <c r="C287" s="49"/>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1"/>
    </row>
    <row r="288" spans="1:81" ht="12.75" customHeight="1" x14ac:dyDescent="0.25">
      <c r="A288" s="39"/>
      <c r="B288" s="49"/>
      <c r="C288" s="49"/>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1"/>
    </row>
    <row r="289" spans="1:81" ht="12.75" customHeight="1" x14ac:dyDescent="0.25">
      <c r="A289" s="39"/>
      <c r="B289" s="49"/>
      <c r="C289" s="49"/>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1"/>
    </row>
    <row r="290" spans="1:81" ht="12.75" customHeight="1" x14ac:dyDescent="0.25">
      <c r="A290" s="39"/>
      <c r="B290" s="49"/>
      <c r="C290" s="49"/>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1"/>
    </row>
    <row r="291" spans="1:81" ht="12.75" customHeight="1" x14ac:dyDescent="0.25">
      <c r="A291" s="39"/>
      <c r="B291" s="49"/>
      <c r="C291" s="49"/>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1"/>
    </row>
    <row r="292" spans="1:81" ht="12.75" customHeight="1" x14ac:dyDescent="0.25">
      <c r="A292" s="39"/>
      <c r="B292" s="49"/>
      <c r="C292" s="49"/>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1"/>
    </row>
    <row r="293" spans="1:81" ht="12.75" customHeight="1" x14ac:dyDescent="0.25">
      <c r="A293" s="39"/>
      <c r="B293" s="49"/>
      <c r="C293" s="49"/>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1"/>
    </row>
    <row r="294" spans="1:81" ht="12.75" customHeight="1" x14ac:dyDescent="0.25">
      <c r="A294" s="39"/>
      <c r="B294" s="49"/>
      <c r="C294" s="49"/>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1"/>
    </row>
    <row r="295" spans="1:81" ht="12.75" customHeight="1" x14ac:dyDescent="0.25">
      <c r="A295" s="39"/>
      <c r="B295" s="49"/>
      <c r="C295" s="49"/>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1"/>
    </row>
    <row r="296" spans="1:81" ht="12.75" customHeight="1" x14ac:dyDescent="0.25">
      <c r="A296" s="39"/>
      <c r="B296" s="49"/>
      <c r="C296" s="49"/>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1"/>
    </row>
    <row r="297" spans="1:81" ht="12.75" customHeight="1" x14ac:dyDescent="0.25">
      <c r="A297" s="39"/>
      <c r="B297" s="49"/>
      <c r="C297" s="49"/>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1"/>
    </row>
    <row r="298" spans="1:81" ht="12.75" customHeight="1" x14ac:dyDescent="0.25">
      <c r="A298" s="39"/>
      <c r="B298" s="49"/>
      <c r="C298" s="49"/>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1"/>
    </row>
    <row r="299" spans="1:81" ht="12.75" customHeight="1" x14ac:dyDescent="0.25">
      <c r="A299" s="39"/>
      <c r="B299" s="49"/>
      <c r="C299" s="49"/>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1"/>
    </row>
    <row r="300" spans="1:81" ht="12.75" customHeight="1" x14ac:dyDescent="0.25">
      <c r="A300" s="39"/>
      <c r="B300" s="49"/>
      <c r="C300" s="49"/>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1"/>
    </row>
    <row r="301" spans="1:81" ht="12.75" customHeight="1" x14ac:dyDescent="0.25">
      <c r="A301" s="39"/>
      <c r="B301" s="49"/>
      <c r="C301" s="49"/>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1"/>
    </row>
    <row r="302" spans="1:81" ht="12.75" customHeight="1" x14ac:dyDescent="0.25">
      <c r="A302" s="39"/>
      <c r="B302" s="49"/>
      <c r="C302" s="49"/>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1"/>
    </row>
    <row r="303" spans="1:81" ht="12.75" customHeight="1" x14ac:dyDescent="0.25">
      <c r="A303" s="39"/>
      <c r="B303" s="49"/>
      <c r="C303" s="49"/>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1"/>
    </row>
    <row r="304" spans="1:81" ht="12.75" customHeight="1" x14ac:dyDescent="0.25">
      <c r="A304" s="39"/>
      <c r="B304" s="49"/>
      <c r="C304" s="49"/>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1"/>
    </row>
    <row r="305" spans="1:81" ht="12.75" customHeight="1" x14ac:dyDescent="0.25">
      <c r="A305" s="39"/>
      <c r="B305" s="49"/>
      <c r="C305" s="49"/>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1"/>
    </row>
    <row r="306" spans="1:81" ht="12.75" customHeight="1" x14ac:dyDescent="0.25">
      <c r="A306" s="39"/>
      <c r="B306" s="49"/>
      <c r="C306" s="49"/>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1"/>
    </row>
    <row r="307" spans="1:81" ht="12.75" customHeight="1" x14ac:dyDescent="0.25">
      <c r="A307" s="39"/>
      <c r="B307" s="49"/>
      <c r="C307" s="49"/>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1"/>
    </row>
    <row r="308" spans="1:81" ht="12.75" customHeight="1" x14ac:dyDescent="0.25">
      <c r="A308" s="39"/>
      <c r="B308" s="49"/>
      <c r="C308" s="49"/>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1"/>
    </row>
    <row r="309" spans="1:81" ht="12.75" customHeight="1" x14ac:dyDescent="0.25">
      <c r="A309" s="39"/>
      <c r="B309" s="49"/>
      <c r="C309" s="49"/>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1"/>
    </row>
    <row r="310" spans="1:81" ht="12.75" customHeight="1" x14ac:dyDescent="0.25">
      <c r="A310" s="39"/>
      <c r="B310" s="49"/>
      <c r="C310" s="49"/>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1"/>
    </row>
    <row r="311" spans="1:81" ht="12.75" customHeight="1" x14ac:dyDescent="0.25">
      <c r="A311" s="39"/>
      <c r="B311" s="49"/>
      <c r="C311" s="49"/>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1"/>
    </row>
    <row r="312" spans="1:81" ht="12.75" customHeight="1" x14ac:dyDescent="0.25">
      <c r="A312" s="39"/>
      <c r="B312" s="49"/>
      <c r="C312" s="49"/>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1"/>
    </row>
    <row r="313" spans="1:81" ht="12.75" customHeight="1" x14ac:dyDescent="0.25">
      <c r="A313" s="39"/>
      <c r="B313" s="49"/>
      <c r="C313" s="49"/>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1"/>
    </row>
    <row r="314" spans="1:81" ht="12.75" customHeight="1" x14ac:dyDescent="0.25">
      <c r="A314" s="39"/>
      <c r="B314" s="49"/>
      <c r="C314" s="49"/>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1"/>
    </row>
    <row r="315" spans="1:81" ht="12.75" customHeight="1" x14ac:dyDescent="0.25">
      <c r="A315" s="39"/>
      <c r="B315" s="49"/>
      <c r="C315" s="49"/>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1"/>
    </row>
    <row r="316" spans="1:81" ht="12.75" customHeight="1" x14ac:dyDescent="0.25">
      <c r="A316" s="39"/>
      <c r="B316" s="49"/>
      <c r="C316" s="49"/>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1"/>
    </row>
    <row r="317" spans="1:81" ht="12.75" customHeight="1" x14ac:dyDescent="0.25">
      <c r="A317" s="39"/>
      <c r="B317" s="49"/>
      <c r="C317" s="49"/>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1"/>
    </row>
    <row r="318" spans="1:81" ht="12.75" customHeight="1" x14ac:dyDescent="0.25">
      <c r="A318" s="39"/>
      <c r="B318" s="49"/>
      <c r="C318" s="49"/>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1"/>
    </row>
    <row r="319" spans="1:81" ht="12.75" customHeight="1" x14ac:dyDescent="0.25">
      <c r="A319" s="39"/>
      <c r="B319" s="49"/>
      <c r="C319" s="49"/>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1"/>
    </row>
    <row r="320" spans="1:81" ht="12.75" customHeight="1" x14ac:dyDescent="0.25">
      <c r="A320" s="39"/>
      <c r="B320" s="49"/>
      <c r="C320" s="49"/>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1"/>
    </row>
    <row r="321" spans="1:81" ht="12.75" customHeight="1" x14ac:dyDescent="0.25">
      <c r="A321" s="39"/>
      <c r="B321" s="49"/>
      <c r="C321" s="49"/>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1"/>
    </row>
    <row r="322" spans="1:81" ht="12.75" customHeight="1" x14ac:dyDescent="0.25">
      <c r="A322" s="39"/>
      <c r="B322" s="49"/>
      <c r="C322" s="49"/>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1"/>
    </row>
    <row r="323" spans="1:81" ht="12.75" customHeight="1" x14ac:dyDescent="0.25">
      <c r="A323" s="39"/>
      <c r="B323" s="49"/>
      <c r="C323" s="49"/>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1"/>
    </row>
    <row r="324" spans="1:81" ht="12.75" customHeight="1" x14ac:dyDescent="0.25">
      <c r="A324" s="39"/>
      <c r="B324" s="49"/>
      <c r="C324" s="49"/>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1"/>
    </row>
    <row r="325" spans="1:81" ht="12.75" customHeight="1" x14ac:dyDescent="0.25">
      <c r="A325" s="39"/>
      <c r="B325" s="49"/>
      <c r="C325" s="49"/>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1"/>
    </row>
    <row r="326" spans="1:81" ht="12.75" customHeight="1" x14ac:dyDescent="0.25">
      <c r="A326" s="39"/>
      <c r="B326" s="49"/>
      <c r="C326" s="49"/>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1"/>
    </row>
    <row r="327" spans="1:81" ht="12.75" customHeight="1" x14ac:dyDescent="0.25">
      <c r="A327" s="39"/>
      <c r="B327" s="49"/>
      <c r="C327" s="49"/>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1"/>
    </row>
    <row r="328" spans="1:81" ht="12.75" customHeight="1" x14ac:dyDescent="0.25">
      <c r="A328" s="39"/>
      <c r="B328" s="49"/>
      <c r="C328" s="49"/>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1"/>
    </row>
    <row r="329" spans="1:81" ht="12.75" customHeight="1" x14ac:dyDescent="0.25">
      <c r="A329" s="39"/>
      <c r="B329" s="49"/>
      <c r="C329" s="49"/>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1"/>
    </row>
    <row r="330" spans="1:81" ht="12.75" customHeight="1" x14ac:dyDescent="0.25">
      <c r="A330" s="39"/>
      <c r="B330" s="49"/>
      <c r="C330" s="49"/>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1"/>
    </row>
    <row r="331" spans="1:81" ht="12.75" customHeight="1" x14ac:dyDescent="0.25">
      <c r="A331" s="39"/>
      <c r="B331" s="49"/>
      <c r="C331" s="49"/>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1"/>
    </row>
    <row r="332" spans="1:81" ht="12.75" customHeight="1" x14ac:dyDescent="0.25">
      <c r="A332" s="39"/>
      <c r="B332" s="49"/>
      <c r="C332" s="49"/>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1"/>
    </row>
    <row r="333" spans="1:81" ht="12.75" customHeight="1" x14ac:dyDescent="0.25">
      <c r="A333" s="39"/>
      <c r="B333" s="49"/>
      <c r="C333" s="49"/>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1"/>
    </row>
    <row r="334" spans="1:81" ht="12.75" customHeight="1" x14ac:dyDescent="0.25">
      <c r="A334" s="39"/>
      <c r="B334" s="49"/>
      <c r="C334" s="49"/>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1"/>
    </row>
    <row r="335" spans="1:81" ht="12.75" customHeight="1" x14ac:dyDescent="0.25">
      <c r="A335" s="39"/>
      <c r="B335" s="49"/>
      <c r="C335" s="49"/>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1"/>
    </row>
    <row r="336" spans="1:81" ht="12.75" customHeight="1" x14ac:dyDescent="0.25">
      <c r="A336" s="39"/>
      <c r="B336" s="49"/>
      <c r="C336" s="49"/>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1"/>
    </row>
    <row r="337" spans="1:81" ht="12.75" customHeight="1" x14ac:dyDescent="0.25">
      <c r="A337" s="39"/>
      <c r="B337" s="49"/>
      <c r="C337" s="49"/>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1"/>
    </row>
    <row r="338" spans="1:81" ht="12.75" customHeight="1" x14ac:dyDescent="0.25">
      <c r="A338" s="39"/>
      <c r="B338" s="49"/>
      <c r="C338" s="49"/>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1"/>
    </row>
    <row r="339" spans="1:81" ht="12.75" customHeight="1" x14ac:dyDescent="0.25">
      <c r="A339" s="39"/>
      <c r="B339" s="155"/>
      <c r="C339" s="156"/>
      <c r="D339" s="157"/>
      <c r="E339" s="157"/>
      <c r="F339" s="157"/>
      <c r="G339" s="157"/>
      <c r="H339" s="157"/>
      <c r="I339" s="157"/>
      <c r="J339" s="157"/>
      <c r="K339" s="157"/>
      <c r="L339" s="158"/>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1"/>
    </row>
    <row r="340" spans="1:81" ht="12.75" customHeight="1" x14ac:dyDescent="0.25">
      <c r="A340" s="39"/>
      <c r="B340" s="49"/>
      <c r="C340" s="49"/>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1"/>
    </row>
    <row r="341" spans="1:81" ht="12.75" customHeight="1" x14ac:dyDescent="0.25">
      <c r="A341" s="39"/>
      <c r="B341" s="49"/>
      <c r="C341" s="49"/>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c r="BQ341" s="50"/>
      <c r="BR341" s="50"/>
      <c r="BS341" s="50"/>
      <c r="BT341" s="50"/>
      <c r="BU341" s="50"/>
      <c r="BV341" s="50"/>
      <c r="BW341" s="50"/>
      <c r="BX341" s="50"/>
      <c r="BY341" s="50"/>
      <c r="BZ341" s="50"/>
      <c r="CA341" s="50"/>
      <c r="CB341" s="50"/>
      <c r="CC341" s="51"/>
    </row>
    <row r="342" spans="1:81" ht="12.75" customHeight="1" x14ac:dyDescent="0.25">
      <c r="A342" s="39"/>
      <c r="B342" s="49"/>
      <c r="C342" s="49"/>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c r="BQ342" s="50"/>
      <c r="BR342" s="50"/>
      <c r="BS342" s="50"/>
      <c r="BT342" s="50"/>
      <c r="BU342" s="50"/>
      <c r="BV342" s="50"/>
      <c r="BW342" s="50"/>
      <c r="BX342" s="50"/>
      <c r="BY342" s="50"/>
      <c r="BZ342" s="50"/>
      <c r="CA342" s="50"/>
      <c r="CB342" s="50"/>
      <c r="CC342" s="51"/>
    </row>
    <row r="343" spans="1:81" ht="12.75" customHeight="1" x14ac:dyDescent="0.25">
      <c r="A343" s="39"/>
      <c r="B343" s="49"/>
      <c r="C343" s="49"/>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c r="BP343" s="50"/>
      <c r="BQ343" s="50"/>
      <c r="BR343" s="50"/>
      <c r="BS343" s="50"/>
      <c r="BT343" s="50"/>
      <c r="BU343" s="50"/>
      <c r="BV343" s="50"/>
      <c r="BW343" s="50"/>
      <c r="BX343" s="50"/>
      <c r="BY343" s="50"/>
      <c r="BZ343" s="50"/>
      <c r="CA343" s="50"/>
      <c r="CB343" s="50"/>
      <c r="CC343" s="51"/>
    </row>
    <row r="344" spans="1:81" ht="12.75" customHeight="1" x14ac:dyDescent="0.25">
      <c r="A344" s="39"/>
      <c r="B344" s="49"/>
      <c r="C344" s="49"/>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c r="BQ344" s="50"/>
      <c r="BR344" s="50"/>
      <c r="BS344" s="50"/>
      <c r="BT344" s="50"/>
      <c r="BU344" s="50"/>
      <c r="BV344" s="50"/>
      <c r="BW344" s="50"/>
      <c r="BX344" s="50"/>
      <c r="BY344" s="50"/>
      <c r="BZ344" s="50"/>
      <c r="CA344" s="50"/>
      <c r="CB344" s="50"/>
      <c r="CC344" s="51"/>
    </row>
    <row r="345" spans="1:81" ht="12.75" customHeight="1" x14ac:dyDescent="0.25">
      <c r="A345" s="39"/>
      <c r="B345" s="49"/>
      <c r="C345" s="49"/>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1"/>
    </row>
    <row r="346" spans="1:81" ht="12.75" customHeight="1" x14ac:dyDescent="0.25">
      <c r="A346" s="39"/>
      <c r="B346" s="49"/>
      <c r="C346" s="49"/>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1"/>
    </row>
    <row r="347" spans="1:81" ht="12.75" customHeight="1" x14ac:dyDescent="0.25">
      <c r="A347" s="39"/>
      <c r="B347" s="49"/>
      <c r="C347" s="49"/>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1"/>
    </row>
    <row r="348" spans="1:81" ht="12.75" customHeight="1" x14ac:dyDescent="0.25">
      <c r="A348" s="39"/>
      <c r="B348" s="49"/>
      <c r="C348" s="49"/>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1"/>
    </row>
    <row r="349" spans="1:81" ht="12.75" customHeight="1" x14ac:dyDescent="0.25">
      <c r="A349" s="39"/>
      <c r="B349" s="49"/>
      <c r="C349" s="49"/>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1"/>
    </row>
    <row r="350" spans="1:81" ht="12.75" customHeight="1" x14ac:dyDescent="0.25">
      <c r="A350" s="39"/>
      <c r="B350" s="49"/>
      <c r="C350" s="49"/>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1"/>
    </row>
    <row r="351" spans="1:81" ht="12.75" customHeight="1" x14ac:dyDescent="0.25">
      <c r="A351" s="39"/>
      <c r="B351" s="49"/>
      <c r="C351" s="49"/>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1"/>
    </row>
    <row r="352" spans="1:81" ht="12.75" customHeight="1" x14ac:dyDescent="0.25">
      <c r="A352" s="39"/>
      <c r="B352" s="49"/>
      <c r="C352" s="49"/>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1"/>
    </row>
    <row r="353" spans="1:81" ht="12.75" customHeight="1" x14ac:dyDescent="0.25">
      <c r="A353" s="39"/>
      <c r="B353" s="49"/>
      <c r="C353" s="49"/>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1"/>
    </row>
    <row r="354" spans="1:81" ht="12.75" customHeight="1" x14ac:dyDescent="0.25">
      <c r="A354" s="39"/>
      <c r="B354" s="49"/>
      <c r="C354" s="49"/>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1"/>
    </row>
    <row r="355" spans="1:81" ht="12.75" customHeight="1" x14ac:dyDescent="0.25">
      <c r="A355" s="39"/>
      <c r="B355" s="49"/>
      <c r="C355" s="49"/>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1"/>
    </row>
    <row r="356" spans="1:81" ht="12.75" customHeight="1" x14ac:dyDescent="0.25">
      <c r="A356" s="39"/>
      <c r="B356" s="49"/>
      <c r="C356" s="49"/>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1"/>
    </row>
    <row r="357" spans="1:81" ht="12.75" customHeight="1" x14ac:dyDescent="0.25">
      <c r="A357" s="39"/>
      <c r="B357" s="49"/>
      <c r="C357" s="49"/>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1"/>
    </row>
    <row r="358" spans="1:81" ht="12.75" customHeight="1" x14ac:dyDescent="0.25">
      <c r="A358" s="39"/>
      <c r="B358" s="49"/>
      <c r="C358" s="49"/>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1"/>
    </row>
    <row r="359" spans="1:81" ht="12.75" customHeight="1" x14ac:dyDescent="0.25">
      <c r="A359" s="39"/>
      <c r="B359" s="49"/>
      <c r="C359" s="49"/>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1"/>
    </row>
    <row r="360" spans="1:81" ht="12.75" customHeight="1" x14ac:dyDescent="0.25">
      <c r="A360" s="39"/>
      <c r="B360" s="49"/>
      <c r="C360" s="49"/>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1"/>
    </row>
    <row r="361" spans="1:81" ht="12.75" customHeight="1" x14ac:dyDescent="0.25">
      <c r="A361" s="39"/>
      <c r="B361" s="49"/>
      <c r="C361" s="49"/>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1"/>
    </row>
    <row r="362" spans="1:81" ht="12.75" customHeight="1" x14ac:dyDescent="0.25">
      <c r="A362" s="39"/>
      <c r="B362" s="49"/>
      <c r="C362" s="49"/>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1"/>
    </row>
    <row r="363" spans="1:81" ht="12.75" customHeight="1" x14ac:dyDescent="0.25">
      <c r="A363" s="39"/>
      <c r="B363" s="49"/>
      <c r="C363" s="49"/>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1"/>
    </row>
    <row r="364" spans="1:81" ht="12.75" customHeight="1" x14ac:dyDescent="0.25">
      <c r="A364" s="39"/>
      <c r="B364" s="49"/>
      <c r="C364" s="49"/>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1"/>
    </row>
    <row r="365" spans="1:81" ht="12.75" customHeight="1" x14ac:dyDescent="0.25">
      <c r="A365" s="39"/>
      <c r="B365" s="49"/>
      <c r="C365" s="49"/>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1"/>
    </row>
    <row r="366" spans="1:81" ht="12.75" customHeight="1" x14ac:dyDescent="0.25">
      <c r="A366" s="39"/>
      <c r="B366" s="49"/>
      <c r="C366" s="49"/>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1"/>
    </row>
    <row r="367" spans="1:81" ht="12.75" customHeight="1" x14ac:dyDescent="0.25">
      <c r="A367" s="39"/>
      <c r="B367" s="49"/>
      <c r="C367" s="49"/>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1"/>
    </row>
    <row r="368" spans="1:81" ht="12.75" customHeight="1" x14ac:dyDescent="0.25">
      <c r="A368" s="39"/>
      <c r="B368" s="49"/>
      <c r="C368" s="49"/>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1"/>
    </row>
    <row r="369" spans="1:81" ht="12.75" customHeight="1" x14ac:dyDescent="0.25">
      <c r="A369" s="39"/>
      <c r="B369" s="49"/>
      <c r="C369" s="49"/>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1"/>
    </row>
    <row r="370" spans="1:81" ht="12.75" customHeight="1" x14ac:dyDescent="0.25">
      <c r="A370" s="39"/>
      <c r="B370" s="49"/>
      <c r="C370" s="49"/>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1"/>
    </row>
    <row r="371" spans="1:81" ht="12.75" customHeight="1" x14ac:dyDescent="0.25">
      <c r="A371" s="39"/>
      <c r="B371" s="49"/>
      <c r="C371" s="49"/>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1"/>
    </row>
    <row r="372" spans="1:81" ht="12.75" customHeight="1" x14ac:dyDescent="0.25">
      <c r="A372" s="39"/>
      <c r="B372" s="49"/>
      <c r="C372" s="49"/>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1"/>
    </row>
    <row r="373" spans="1:81" ht="12.75" customHeight="1" x14ac:dyDescent="0.25">
      <c r="A373" s="39"/>
      <c r="B373" s="49"/>
      <c r="C373" s="49"/>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1"/>
    </row>
    <row r="374" spans="1:81" ht="12.75" customHeight="1" x14ac:dyDescent="0.25">
      <c r="A374" s="39"/>
      <c r="B374" s="49"/>
      <c r="C374" s="49"/>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1"/>
    </row>
    <row r="375" spans="1:81" ht="12.75" customHeight="1" x14ac:dyDescent="0.25">
      <c r="A375" s="39"/>
      <c r="B375" s="49"/>
      <c r="C375" s="49"/>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1"/>
    </row>
    <row r="376" spans="1:81" ht="12.75" customHeight="1" x14ac:dyDescent="0.25">
      <c r="A376" s="39"/>
      <c r="B376" s="49"/>
      <c r="C376" s="49"/>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1"/>
    </row>
    <row r="377" spans="1:81" ht="12.75" customHeight="1" x14ac:dyDescent="0.25">
      <c r="A377" s="39"/>
      <c r="B377" s="49"/>
      <c r="C377" s="49"/>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1"/>
    </row>
    <row r="378" spans="1:81" ht="12.75" customHeight="1" x14ac:dyDescent="0.25">
      <c r="A378" s="39"/>
      <c r="B378" s="49"/>
      <c r="C378" s="49"/>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1"/>
    </row>
    <row r="379" spans="1:81" ht="12.75" customHeight="1" x14ac:dyDescent="0.25">
      <c r="A379" s="39"/>
      <c r="B379" s="49"/>
      <c r="C379" s="49"/>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1"/>
    </row>
    <row r="380" spans="1:81" ht="12.75" customHeight="1" x14ac:dyDescent="0.25">
      <c r="A380" s="39"/>
      <c r="B380" s="49"/>
      <c r="C380" s="49"/>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1"/>
    </row>
    <row r="381" spans="1:81" ht="12.75" customHeight="1" x14ac:dyDescent="0.25">
      <c r="A381" s="39"/>
      <c r="B381" s="49"/>
      <c r="C381" s="49"/>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1"/>
    </row>
    <row r="382" spans="1:81" ht="12.75" customHeight="1" x14ac:dyDescent="0.25">
      <c r="A382" s="39"/>
      <c r="B382" s="49"/>
      <c r="C382" s="49"/>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1"/>
    </row>
    <row r="383" spans="1:81" ht="12.75" customHeight="1" x14ac:dyDescent="0.25">
      <c r="A383" s="39"/>
      <c r="B383" s="49"/>
      <c r="C383" s="49"/>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1"/>
    </row>
    <row r="384" spans="1:81" ht="12.75" customHeight="1" x14ac:dyDescent="0.25">
      <c r="A384" s="39"/>
      <c r="B384" s="49"/>
      <c r="C384" s="49"/>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1"/>
    </row>
    <row r="385" spans="1:81" ht="12.75" customHeight="1" x14ac:dyDescent="0.25">
      <c r="A385" s="39"/>
      <c r="B385" s="49"/>
      <c r="C385" s="49"/>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1"/>
    </row>
    <row r="386" spans="1:81" ht="12.75" customHeight="1" x14ac:dyDescent="0.25">
      <c r="A386" s="39"/>
      <c r="B386" s="49"/>
      <c r="C386" s="49"/>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1"/>
    </row>
    <row r="387" spans="1:81" ht="12.75" customHeight="1" x14ac:dyDescent="0.25">
      <c r="A387" s="39"/>
      <c r="B387" s="49"/>
      <c r="C387" s="49"/>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1"/>
    </row>
    <row r="388" spans="1:81" ht="12.75" customHeight="1" x14ac:dyDescent="0.25">
      <c r="A388" s="39"/>
      <c r="B388" s="49"/>
      <c r="C388" s="49"/>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1"/>
    </row>
    <row r="389" spans="1:81" ht="12.75" customHeight="1" x14ac:dyDescent="0.25">
      <c r="A389" s="39"/>
      <c r="B389" s="49"/>
      <c r="C389" s="49"/>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1"/>
    </row>
    <row r="390" spans="1:81" ht="12.75" customHeight="1" x14ac:dyDescent="0.25">
      <c r="A390" s="39"/>
      <c r="B390" s="49"/>
      <c r="C390" s="49"/>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1"/>
    </row>
    <row r="391" spans="1:81" ht="12.75" customHeight="1" x14ac:dyDescent="0.25">
      <c r="A391" s="39"/>
      <c r="B391" s="49"/>
      <c r="C391" s="49"/>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1"/>
    </row>
    <row r="392" spans="1:81" ht="12.75" customHeight="1" x14ac:dyDescent="0.25">
      <c r="A392" s="39"/>
      <c r="B392" s="49"/>
      <c r="C392" s="49"/>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c r="BL392" s="50"/>
      <c r="BM392" s="50"/>
      <c r="BN392" s="50"/>
      <c r="BO392" s="50"/>
      <c r="BP392" s="50"/>
      <c r="BQ392" s="50"/>
      <c r="BR392" s="50"/>
      <c r="BS392" s="50"/>
      <c r="BT392" s="50"/>
      <c r="BU392" s="50"/>
      <c r="BV392" s="50"/>
      <c r="BW392" s="50"/>
      <c r="BX392" s="50"/>
      <c r="BY392" s="50"/>
      <c r="BZ392" s="50"/>
      <c r="CA392" s="50"/>
      <c r="CB392" s="50"/>
      <c r="CC392" s="51"/>
    </row>
    <row r="393" spans="1:81" ht="12.75" customHeight="1" x14ac:dyDescent="0.25">
      <c r="A393" s="39"/>
      <c r="B393" s="49"/>
      <c r="C393" s="49"/>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c r="BI393" s="50"/>
      <c r="BJ393" s="50"/>
      <c r="BK393" s="50"/>
      <c r="BL393" s="50"/>
      <c r="BM393" s="50"/>
      <c r="BN393" s="50"/>
      <c r="BO393" s="50"/>
      <c r="BP393" s="50"/>
      <c r="BQ393" s="50"/>
      <c r="BR393" s="50"/>
      <c r="BS393" s="50"/>
      <c r="BT393" s="50"/>
      <c r="BU393" s="50"/>
      <c r="BV393" s="50"/>
      <c r="BW393" s="50"/>
      <c r="BX393" s="50"/>
      <c r="BY393" s="50"/>
      <c r="BZ393" s="50"/>
      <c r="CA393" s="50"/>
      <c r="CB393" s="50"/>
      <c r="CC393" s="51"/>
    </row>
    <row r="394" spans="1:81" ht="12.75" customHeight="1" x14ac:dyDescent="0.25">
      <c r="A394" s="39"/>
      <c r="B394" s="49"/>
      <c r="C394" s="49"/>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c r="BJ394" s="50"/>
      <c r="BK394" s="50"/>
      <c r="BL394" s="50"/>
      <c r="BM394" s="50"/>
      <c r="BN394" s="50"/>
      <c r="BO394" s="50"/>
      <c r="BP394" s="50"/>
      <c r="BQ394" s="50"/>
      <c r="BR394" s="50"/>
      <c r="BS394" s="50"/>
      <c r="BT394" s="50"/>
      <c r="BU394" s="50"/>
      <c r="BV394" s="50"/>
      <c r="BW394" s="50"/>
      <c r="BX394" s="50"/>
      <c r="BY394" s="50"/>
      <c r="BZ394" s="50"/>
      <c r="CA394" s="50"/>
      <c r="CB394" s="50"/>
      <c r="CC394" s="51"/>
    </row>
    <row r="395" spans="1:81" ht="12.75" customHeight="1" x14ac:dyDescent="0.25">
      <c r="A395" s="39"/>
      <c r="B395" s="155"/>
      <c r="C395" s="156"/>
      <c r="D395" s="157"/>
      <c r="E395" s="157"/>
      <c r="F395" s="157"/>
      <c r="G395" s="157"/>
      <c r="H395" s="157"/>
      <c r="I395" s="157"/>
      <c r="J395" s="157"/>
      <c r="K395" s="157"/>
      <c r="L395" s="158"/>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1"/>
    </row>
    <row r="396" spans="1:81" ht="12.75" customHeight="1" x14ac:dyDescent="0.25">
      <c r="A396" s="39"/>
      <c r="B396" s="49"/>
      <c r="C396" s="49"/>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1"/>
    </row>
    <row r="397" spans="1:81" ht="12.75" customHeight="1" x14ac:dyDescent="0.25">
      <c r="A397" s="39"/>
      <c r="B397" s="49"/>
      <c r="C397" s="49"/>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1"/>
    </row>
    <row r="398" spans="1:81" ht="12.75" customHeight="1" x14ac:dyDescent="0.25">
      <c r="A398" s="39"/>
      <c r="B398" s="49"/>
      <c r="C398" s="49"/>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1"/>
    </row>
    <row r="399" spans="1:81" ht="12.75" customHeight="1" x14ac:dyDescent="0.25">
      <c r="A399" s="39"/>
      <c r="B399" s="49"/>
      <c r="C399" s="49"/>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1"/>
    </row>
    <row r="400" spans="1:81" ht="12.75" customHeight="1" x14ac:dyDescent="0.25">
      <c r="A400" s="39"/>
      <c r="B400" s="49"/>
      <c r="C400" s="49"/>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1"/>
    </row>
    <row r="401" spans="1:81" ht="12.75" customHeight="1" x14ac:dyDescent="0.25">
      <c r="A401" s="39"/>
      <c r="B401" s="49"/>
      <c r="C401" s="49"/>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1"/>
    </row>
    <row r="402" spans="1:81" ht="12.75" customHeight="1" x14ac:dyDescent="0.25">
      <c r="A402" s="39"/>
      <c r="B402" s="49"/>
      <c r="C402" s="49"/>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1"/>
    </row>
    <row r="403" spans="1:81" ht="12.75" customHeight="1" x14ac:dyDescent="0.25">
      <c r="A403" s="39"/>
      <c r="B403" s="49"/>
      <c r="C403" s="49"/>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1"/>
    </row>
    <row r="404" spans="1:81" ht="12.75" customHeight="1" x14ac:dyDescent="0.25">
      <c r="A404" s="39"/>
      <c r="B404" s="49"/>
      <c r="C404" s="49"/>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1"/>
    </row>
    <row r="405" spans="1:81" ht="12.75" customHeight="1" x14ac:dyDescent="0.25">
      <c r="A405" s="39"/>
      <c r="B405" s="49"/>
      <c r="C405" s="49"/>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1"/>
    </row>
    <row r="406" spans="1:81" ht="12.75" customHeight="1" x14ac:dyDescent="0.25">
      <c r="A406" s="39"/>
      <c r="B406" s="49"/>
      <c r="C406" s="49"/>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1"/>
    </row>
    <row r="407" spans="1:81" ht="12.75" customHeight="1" x14ac:dyDescent="0.25">
      <c r="A407" s="39"/>
      <c r="B407" s="49"/>
      <c r="C407" s="49"/>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1"/>
    </row>
    <row r="408" spans="1:81" ht="12.75" customHeight="1" x14ac:dyDescent="0.25">
      <c r="A408" s="39"/>
      <c r="B408" s="49"/>
      <c r="C408" s="49"/>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1"/>
    </row>
    <row r="409" spans="1:81" ht="12.75" customHeight="1" x14ac:dyDescent="0.25">
      <c r="A409" s="39"/>
      <c r="B409" s="49"/>
      <c r="C409" s="49"/>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1"/>
    </row>
    <row r="410" spans="1:81" ht="12.75" customHeight="1" x14ac:dyDescent="0.25">
      <c r="A410" s="39"/>
      <c r="B410" s="49"/>
      <c r="C410" s="49"/>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1"/>
    </row>
    <row r="411" spans="1:81" ht="12.75" customHeight="1" x14ac:dyDescent="0.25">
      <c r="A411" s="39"/>
      <c r="B411" s="49"/>
      <c r="C411" s="49"/>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1"/>
    </row>
    <row r="412" spans="1:81" ht="12.75" customHeight="1" x14ac:dyDescent="0.25">
      <c r="A412" s="39"/>
      <c r="B412" s="49"/>
      <c r="C412" s="49"/>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1"/>
    </row>
    <row r="413" spans="1:81" ht="12.75" customHeight="1" x14ac:dyDescent="0.25">
      <c r="A413" s="39"/>
      <c r="B413" s="49"/>
      <c r="C413" s="49"/>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1"/>
    </row>
    <row r="414" spans="1:81" ht="12.75" customHeight="1" x14ac:dyDescent="0.25">
      <c r="A414" s="39"/>
      <c r="B414" s="49"/>
      <c r="C414" s="49"/>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1"/>
    </row>
    <row r="415" spans="1:81" ht="12.75" customHeight="1" x14ac:dyDescent="0.25">
      <c r="A415" s="39"/>
      <c r="B415" s="49"/>
      <c r="C415" s="49"/>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1"/>
    </row>
    <row r="416" spans="1:81" ht="12.75" customHeight="1" x14ac:dyDescent="0.25">
      <c r="A416" s="39"/>
      <c r="B416" s="49"/>
      <c r="C416" s="49"/>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1"/>
    </row>
    <row r="417" spans="1:81" ht="12.75" customHeight="1" x14ac:dyDescent="0.25">
      <c r="A417" s="39"/>
      <c r="B417" s="49"/>
      <c r="C417" s="49"/>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1"/>
    </row>
    <row r="418" spans="1:81" ht="12.75" customHeight="1" x14ac:dyDescent="0.25">
      <c r="A418" s="39"/>
      <c r="B418" s="49"/>
      <c r="C418" s="49"/>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1"/>
    </row>
    <row r="419" spans="1:81" ht="12.75" customHeight="1" x14ac:dyDescent="0.25">
      <c r="A419" s="39"/>
      <c r="B419" s="49"/>
      <c r="C419" s="49"/>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1"/>
    </row>
    <row r="420" spans="1:81" ht="12.75" customHeight="1" x14ac:dyDescent="0.25">
      <c r="A420" s="39"/>
      <c r="B420" s="49"/>
      <c r="C420" s="49"/>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1"/>
    </row>
    <row r="421" spans="1:81" ht="12.75" customHeight="1" x14ac:dyDescent="0.25">
      <c r="A421" s="39"/>
      <c r="B421" s="49"/>
      <c r="C421" s="49"/>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1"/>
    </row>
    <row r="422" spans="1:81" ht="12.75" customHeight="1" x14ac:dyDescent="0.25">
      <c r="A422" s="39"/>
      <c r="B422" s="49"/>
      <c r="C422" s="49"/>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1"/>
    </row>
    <row r="423" spans="1:81" ht="12.75" customHeight="1" x14ac:dyDescent="0.25">
      <c r="A423" s="39"/>
      <c r="B423" s="49"/>
      <c r="C423" s="49"/>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1"/>
    </row>
    <row r="424" spans="1:81" ht="12.75" customHeight="1" x14ac:dyDescent="0.25">
      <c r="A424" s="39"/>
      <c r="B424" s="49"/>
      <c r="C424" s="49"/>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1"/>
    </row>
    <row r="425" spans="1:81" ht="12.75" customHeight="1" x14ac:dyDescent="0.25">
      <c r="A425" s="39"/>
      <c r="B425" s="49"/>
      <c r="C425" s="49"/>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1"/>
    </row>
    <row r="426" spans="1:81" ht="12.75" customHeight="1" x14ac:dyDescent="0.25">
      <c r="A426" s="39"/>
      <c r="B426" s="49"/>
      <c r="C426" s="49"/>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1"/>
    </row>
    <row r="427" spans="1:81" ht="12.75" customHeight="1" x14ac:dyDescent="0.25">
      <c r="A427" s="39"/>
      <c r="B427" s="49"/>
      <c r="C427" s="49"/>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1"/>
    </row>
    <row r="428" spans="1:81" ht="12.75" customHeight="1" x14ac:dyDescent="0.25">
      <c r="A428" s="39"/>
      <c r="B428" s="49"/>
      <c r="C428" s="49"/>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1"/>
    </row>
    <row r="429" spans="1:81" ht="12.75" customHeight="1" x14ac:dyDescent="0.25">
      <c r="A429" s="39"/>
      <c r="B429" s="49"/>
      <c r="C429" s="49"/>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1"/>
    </row>
    <row r="430" spans="1:81" ht="12.75" customHeight="1" x14ac:dyDescent="0.25">
      <c r="A430" s="39"/>
      <c r="B430" s="49"/>
      <c r="C430" s="49"/>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1"/>
    </row>
    <row r="431" spans="1:81" ht="12.75" customHeight="1" x14ac:dyDescent="0.25">
      <c r="A431" s="39"/>
      <c r="B431" s="49"/>
      <c r="C431" s="49"/>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1"/>
    </row>
    <row r="432" spans="1:81" ht="12.75" customHeight="1" x14ac:dyDescent="0.25">
      <c r="A432" s="39"/>
      <c r="B432" s="49"/>
      <c r="C432" s="49"/>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1"/>
    </row>
    <row r="433" spans="1:81" ht="12.75" customHeight="1" x14ac:dyDescent="0.25">
      <c r="A433" s="39"/>
      <c r="B433" s="49"/>
      <c r="C433" s="49"/>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1"/>
    </row>
    <row r="434" spans="1:81" ht="12.75" customHeight="1" x14ac:dyDescent="0.25">
      <c r="A434" s="39"/>
      <c r="B434" s="49"/>
      <c r="C434" s="49"/>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1"/>
    </row>
    <row r="435" spans="1:81" ht="12.75" customHeight="1" x14ac:dyDescent="0.25">
      <c r="A435" s="39"/>
      <c r="B435" s="49"/>
      <c r="C435" s="49"/>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1"/>
    </row>
    <row r="436" spans="1:81" ht="12.75" customHeight="1" x14ac:dyDescent="0.25">
      <c r="A436" s="39"/>
      <c r="B436" s="49"/>
      <c r="C436" s="49"/>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1"/>
    </row>
    <row r="437" spans="1:81" ht="12.75" customHeight="1" x14ac:dyDescent="0.25">
      <c r="A437" s="39"/>
      <c r="B437" s="49"/>
      <c r="C437" s="49"/>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1"/>
    </row>
    <row r="438" spans="1:81" ht="12.75" customHeight="1" x14ac:dyDescent="0.25">
      <c r="A438" s="39"/>
      <c r="B438" s="49"/>
      <c r="C438" s="49"/>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1"/>
    </row>
    <row r="439" spans="1:81" ht="12.75" customHeight="1" x14ac:dyDescent="0.25">
      <c r="A439" s="39"/>
      <c r="B439" s="49"/>
      <c r="C439" s="49"/>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c r="BA439" s="50"/>
      <c r="BB439" s="50"/>
      <c r="BC439" s="50"/>
      <c r="BD439" s="50"/>
      <c r="BE439" s="50"/>
      <c r="BF439" s="50"/>
      <c r="BG439" s="50"/>
      <c r="BH439" s="50"/>
      <c r="BI439" s="50"/>
      <c r="BJ439" s="50"/>
      <c r="BK439" s="50"/>
      <c r="BL439" s="50"/>
      <c r="BM439" s="50"/>
      <c r="BN439" s="50"/>
      <c r="BO439" s="50"/>
      <c r="BP439" s="50"/>
      <c r="BQ439" s="50"/>
      <c r="BR439" s="50"/>
      <c r="BS439" s="50"/>
      <c r="BT439" s="50"/>
      <c r="BU439" s="50"/>
      <c r="BV439" s="50"/>
      <c r="BW439" s="50"/>
      <c r="BX439" s="50"/>
      <c r="BY439" s="50"/>
      <c r="BZ439" s="50"/>
      <c r="CA439" s="50"/>
      <c r="CB439" s="50"/>
      <c r="CC439" s="51"/>
    </row>
    <row r="440" spans="1:81" ht="12.75" customHeight="1" x14ac:dyDescent="0.25">
      <c r="A440" s="39"/>
      <c r="B440" s="49"/>
      <c r="C440" s="49"/>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50"/>
      <c r="BJ440" s="50"/>
      <c r="BK440" s="50"/>
      <c r="BL440" s="50"/>
      <c r="BM440" s="50"/>
      <c r="BN440" s="50"/>
      <c r="BO440" s="50"/>
      <c r="BP440" s="50"/>
      <c r="BQ440" s="50"/>
      <c r="BR440" s="50"/>
      <c r="BS440" s="50"/>
      <c r="BT440" s="50"/>
      <c r="BU440" s="50"/>
      <c r="BV440" s="50"/>
      <c r="BW440" s="50"/>
      <c r="BX440" s="50"/>
      <c r="BY440" s="50"/>
      <c r="BZ440" s="50"/>
      <c r="CA440" s="50"/>
      <c r="CB440" s="50"/>
      <c r="CC440" s="51"/>
    </row>
    <row r="441" spans="1:81" ht="12.75" customHeight="1" x14ac:dyDescent="0.25">
      <c r="A441" s="39"/>
      <c r="B441" s="49"/>
      <c r="C441" s="49"/>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1"/>
    </row>
    <row r="442" spans="1:81" ht="12.75" customHeight="1" x14ac:dyDescent="0.25">
      <c r="A442" s="39"/>
      <c r="B442" s="49"/>
      <c r="C442" s="49"/>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1"/>
    </row>
    <row r="443" spans="1:81" ht="12.75" customHeight="1" x14ac:dyDescent="0.25">
      <c r="A443" s="39"/>
      <c r="B443" s="49"/>
      <c r="C443" s="49"/>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1"/>
    </row>
    <row r="444" spans="1:81" ht="12.75" customHeight="1" x14ac:dyDescent="0.25">
      <c r="A444" s="39"/>
      <c r="B444" s="49"/>
      <c r="C444" s="49"/>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1"/>
    </row>
    <row r="445" spans="1:81" ht="12.75" customHeight="1" x14ac:dyDescent="0.25">
      <c r="A445" s="39"/>
      <c r="B445" s="155"/>
      <c r="C445" s="156"/>
      <c r="D445" s="157"/>
      <c r="E445" s="157"/>
      <c r="F445" s="157"/>
      <c r="G445" s="157"/>
      <c r="H445" s="157"/>
      <c r="I445" s="157"/>
      <c r="J445" s="157"/>
      <c r="K445" s="157"/>
      <c r="L445" s="158"/>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1"/>
    </row>
    <row r="446" spans="1:81" ht="12.75" customHeight="1" x14ac:dyDescent="0.25">
      <c r="A446" s="39"/>
      <c r="B446" s="49"/>
      <c r="C446" s="49"/>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1"/>
    </row>
    <row r="447" spans="1:81" ht="12.75" customHeight="1" x14ac:dyDescent="0.25">
      <c r="A447" s="39"/>
      <c r="B447" s="49"/>
      <c r="C447" s="49"/>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1"/>
    </row>
    <row r="448" spans="1:81" ht="12.75" customHeight="1" x14ac:dyDescent="0.25">
      <c r="A448" s="39"/>
      <c r="B448" s="49"/>
      <c r="C448" s="49"/>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1"/>
    </row>
    <row r="449" spans="1:81" ht="12.75" customHeight="1" x14ac:dyDescent="0.25">
      <c r="A449" s="39"/>
      <c r="B449" s="49"/>
      <c r="C449" s="49"/>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1"/>
    </row>
    <row r="450" spans="1:81" ht="12.75" customHeight="1" x14ac:dyDescent="0.25">
      <c r="A450" s="39"/>
      <c r="B450" s="49"/>
      <c r="C450" s="49"/>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1"/>
    </row>
    <row r="451" spans="1:81" ht="12.75" customHeight="1" x14ac:dyDescent="0.25">
      <c r="A451" s="39"/>
      <c r="B451" s="49"/>
      <c r="C451" s="49"/>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1"/>
    </row>
    <row r="452" spans="1:81" ht="12.75" customHeight="1" x14ac:dyDescent="0.25">
      <c r="A452" s="39"/>
      <c r="B452" s="49"/>
      <c r="C452" s="49"/>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1"/>
    </row>
    <row r="453" spans="1:81" ht="12.75" customHeight="1" x14ac:dyDescent="0.25">
      <c r="A453" s="39"/>
      <c r="B453" s="49"/>
      <c r="C453" s="49"/>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1"/>
    </row>
    <row r="454" spans="1:81" ht="12.75" customHeight="1" x14ac:dyDescent="0.25">
      <c r="A454" s="39"/>
      <c r="B454" s="49"/>
      <c r="C454" s="49"/>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1"/>
    </row>
    <row r="455" spans="1:81" ht="12.75" customHeight="1" x14ac:dyDescent="0.25">
      <c r="A455" s="39"/>
      <c r="B455" s="49"/>
      <c r="C455" s="49"/>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1"/>
    </row>
    <row r="456" spans="1:81" ht="12.75" customHeight="1" x14ac:dyDescent="0.25">
      <c r="A456" s="39"/>
      <c r="B456" s="49"/>
      <c r="C456" s="49"/>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1"/>
    </row>
    <row r="457" spans="1:81" ht="12.75" customHeight="1" x14ac:dyDescent="0.25">
      <c r="A457" s="39"/>
      <c r="B457" s="49"/>
      <c r="C457" s="49"/>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1"/>
    </row>
    <row r="458" spans="1:81" ht="12.75" customHeight="1" x14ac:dyDescent="0.25">
      <c r="A458" s="39"/>
      <c r="B458" s="49"/>
      <c r="C458" s="49"/>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1"/>
    </row>
    <row r="459" spans="1:81" ht="12.75" customHeight="1" x14ac:dyDescent="0.25">
      <c r="A459" s="39"/>
      <c r="B459" s="49"/>
      <c r="C459" s="49"/>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1"/>
    </row>
    <row r="460" spans="1:81" ht="12.75" customHeight="1" x14ac:dyDescent="0.25">
      <c r="A460" s="39"/>
      <c r="B460" s="49"/>
      <c r="C460" s="49"/>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1"/>
    </row>
    <row r="461" spans="1:81" ht="12.75" customHeight="1" x14ac:dyDescent="0.25">
      <c r="A461" s="39"/>
      <c r="B461" s="49"/>
      <c r="C461" s="49"/>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1"/>
    </row>
    <row r="462" spans="1:81" ht="12.75" customHeight="1" x14ac:dyDescent="0.25">
      <c r="A462" s="39"/>
      <c r="B462" s="49"/>
      <c r="C462" s="49"/>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1"/>
    </row>
    <row r="463" spans="1:81" ht="12.75" customHeight="1" x14ac:dyDescent="0.25">
      <c r="A463" s="39"/>
      <c r="B463" s="49"/>
      <c r="C463" s="49"/>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1"/>
    </row>
    <row r="464" spans="1:81" ht="12.75" customHeight="1" x14ac:dyDescent="0.25">
      <c r="A464" s="39"/>
      <c r="B464" s="49"/>
      <c r="C464" s="49"/>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1"/>
    </row>
    <row r="465" spans="1:81" ht="12.75" customHeight="1" x14ac:dyDescent="0.25">
      <c r="A465" s="39"/>
      <c r="B465" s="49"/>
      <c r="C465" s="49"/>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1"/>
    </row>
    <row r="466" spans="1:81" ht="12.75" customHeight="1" x14ac:dyDescent="0.25">
      <c r="A466" s="39"/>
      <c r="B466" s="49"/>
      <c r="C466" s="49"/>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1"/>
    </row>
    <row r="467" spans="1:81" ht="12.75" customHeight="1" x14ac:dyDescent="0.25">
      <c r="A467" s="39"/>
      <c r="B467" s="49"/>
      <c r="C467" s="49"/>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1"/>
    </row>
    <row r="468" spans="1:81" ht="12.75" customHeight="1" x14ac:dyDescent="0.25">
      <c r="A468" s="39"/>
      <c r="B468" s="49"/>
      <c r="C468" s="49"/>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1"/>
    </row>
    <row r="469" spans="1:81" ht="12.75" customHeight="1" x14ac:dyDescent="0.25">
      <c r="A469" s="39"/>
      <c r="B469" s="49"/>
      <c r="C469" s="49"/>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1"/>
    </row>
    <row r="470" spans="1:81" ht="12.75" customHeight="1" x14ac:dyDescent="0.25">
      <c r="A470" s="39"/>
      <c r="B470" s="49"/>
      <c r="C470" s="49"/>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1"/>
    </row>
    <row r="471" spans="1:81" ht="12.75" customHeight="1" x14ac:dyDescent="0.25">
      <c r="A471" s="39"/>
      <c r="B471" s="49"/>
      <c r="C471" s="49"/>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1"/>
    </row>
    <row r="472" spans="1:81" ht="12.75" customHeight="1" x14ac:dyDescent="0.25">
      <c r="A472" s="39"/>
      <c r="B472" s="49"/>
      <c r="C472" s="49"/>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1"/>
    </row>
    <row r="473" spans="1:81" ht="12.75" customHeight="1" x14ac:dyDescent="0.25">
      <c r="A473" s="39"/>
      <c r="B473" s="49"/>
      <c r="C473" s="49"/>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1"/>
    </row>
    <row r="474" spans="1:81" ht="12.75" customHeight="1" x14ac:dyDescent="0.25">
      <c r="A474" s="39"/>
      <c r="B474" s="49"/>
      <c r="C474" s="49"/>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0"/>
      <c r="AS474" s="50"/>
      <c r="AT474" s="50"/>
      <c r="AU474" s="50"/>
      <c r="AV474" s="50"/>
      <c r="AW474" s="50"/>
      <c r="AX474" s="50"/>
      <c r="AY474" s="50"/>
      <c r="AZ474" s="50"/>
      <c r="BA474" s="50"/>
      <c r="BB474" s="50"/>
      <c r="BC474" s="50"/>
      <c r="BD474" s="50"/>
      <c r="BE474" s="50"/>
      <c r="BF474" s="50"/>
      <c r="BG474" s="50"/>
      <c r="BH474" s="50"/>
      <c r="BI474" s="50"/>
      <c r="BJ474" s="50"/>
      <c r="BK474" s="50"/>
      <c r="BL474" s="50"/>
      <c r="BM474" s="50"/>
      <c r="BN474" s="50"/>
      <c r="BO474" s="50"/>
      <c r="BP474" s="50"/>
      <c r="BQ474" s="50"/>
      <c r="BR474" s="50"/>
      <c r="BS474" s="50"/>
      <c r="BT474" s="50"/>
      <c r="BU474" s="50"/>
      <c r="BV474" s="50"/>
      <c r="BW474" s="50"/>
      <c r="BX474" s="50"/>
      <c r="BY474" s="50"/>
      <c r="BZ474" s="50"/>
      <c r="CA474" s="50"/>
      <c r="CB474" s="50"/>
      <c r="CC474" s="51"/>
    </row>
    <row r="475" spans="1:81" ht="12.75" customHeight="1" x14ac:dyDescent="0.25">
      <c r="A475" s="39"/>
      <c r="B475" s="49"/>
      <c r="C475" s="49"/>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1"/>
    </row>
    <row r="476" spans="1:81" ht="12.75" customHeight="1" x14ac:dyDescent="0.25">
      <c r="A476" s="39"/>
      <c r="B476" s="49"/>
      <c r="C476" s="49"/>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c r="AS476" s="50"/>
      <c r="AT476" s="50"/>
      <c r="AU476" s="50"/>
      <c r="AV476" s="50"/>
      <c r="AW476" s="50"/>
      <c r="AX476" s="50"/>
      <c r="AY476" s="50"/>
      <c r="AZ476" s="50"/>
      <c r="BA476" s="50"/>
      <c r="BB476" s="50"/>
      <c r="BC476" s="50"/>
      <c r="BD476" s="50"/>
      <c r="BE476" s="50"/>
      <c r="BF476" s="50"/>
      <c r="BG476" s="50"/>
      <c r="BH476" s="50"/>
      <c r="BI476" s="50"/>
      <c r="BJ476" s="50"/>
      <c r="BK476" s="50"/>
      <c r="BL476" s="50"/>
      <c r="BM476" s="50"/>
      <c r="BN476" s="50"/>
      <c r="BO476" s="50"/>
      <c r="BP476" s="50"/>
      <c r="BQ476" s="50"/>
      <c r="BR476" s="50"/>
      <c r="BS476" s="50"/>
      <c r="BT476" s="50"/>
      <c r="BU476" s="50"/>
      <c r="BV476" s="50"/>
      <c r="BW476" s="50"/>
      <c r="BX476" s="50"/>
      <c r="BY476" s="50"/>
      <c r="BZ476" s="50"/>
      <c r="CA476" s="50"/>
      <c r="CB476" s="50"/>
      <c r="CC476" s="51"/>
    </row>
    <row r="477" spans="1:81" ht="12.75" customHeight="1" x14ac:dyDescent="0.25">
      <c r="A477" s="39"/>
      <c r="B477" s="49"/>
      <c r="C477" s="49"/>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0"/>
      <c r="AS477" s="50"/>
      <c r="AT477" s="50"/>
      <c r="AU477" s="50"/>
      <c r="AV477" s="50"/>
      <c r="AW477" s="50"/>
      <c r="AX477" s="50"/>
      <c r="AY477" s="50"/>
      <c r="AZ477" s="50"/>
      <c r="BA477" s="50"/>
      <c r="BB477" s="50"/>
      <c r="BC477" s="50"/>
      <c r="BD477" s="50"/>
      <c r="BE477" s="50"/>
      <c r="BF477" s="50"/>
      <c r="BG477" s="50"/>
      <c r="BH477" s="50"/>
      <c r="BI477" s="50"/>
      <c r="BJ477" s="50"/>
      <c r="BK477" s="50"/>
      <c r="BL477" s="50"/>
      <c r="BM477" s="50"/>
      <c r="BN477" s="50"/>
      <c r="BO477" s="50"/>
      <c r="BP477" s="50"/>
      <c r="BQ477" s="50"/>
      <c r="BR477" s="50"/>
      <c r="BS477" s="50"/>
      <c r="BT477" s="50"/>
      <c r="BU477" s="50"/>
      <c r="BV477" s="50"/>
      <c r="BW477" s="50"/>
      <c r="BX477" s="50"/>
      <c r="BY477" s="50"/>
      <c r="BZ477" s="50"/>
      <c r="CA477" s="50"/>
      <c r="CB477" s="50"/>
      <c r="CC477" s="51"/>
    </row>
    <row r="478" spans="1:81" ht="12.75" customHeight="1" x14ac:dyDescent="0.25">
      <c r="A478" s="39"/>
      <c r="B478" s="49"/>
      <c r="C478" s="49"/>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c r="BA478" s="50"/>
      <c r="BB478" s="50"/>
      <c r="BC478" s="50"/>
      <c r="BD478" s="50"/>
      <c r="BE478" s="50"/>
      <c r="BF478" s="50"/>
      <c r="BG478" s="50"/>
      <c r="BH478" s="50"/>
      <c r="BI478" s="50"/>
      <c r="BJ478" s="50"/>
      <c r="BK478" s="50"/>
      <c r="BL478" s="50"/>
      <c r="BM478" s="50"/>
      <c r="BN478" s="50"/>
      <c r="BO478" s="50"/>
      <c r="BP478" s="50"/>
      <c r="BQ478" s="50"/>
      <c r="BR478" s="50"/>
      <c r="BS478" s="50"/>
      <c r="BT478" s="50"/>
      <c r="BU478" s="50"/>
      <c r="BV478" s="50"/>
      <c r="BW478" s="50"/>
      <c r="BX478" s="50"/>
      <c r="BY478" s="50"/>
      <c r="BZ478" s="50"/>
      <c r="CA478" s="50"/>
      <c r="CB478" s="50"/>
      <c r="CC478" s="51"/>
    </row>
    <row r="479" spans="1:81" ht="12.75" customHeight="1" x14ac:dyDescent="0.25">
      <c r="A479" s="39"/>
      <c r="B479" s="49"/>
      <c r="C479" s="49"/>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c r="BE479" s="50"/>
      <c r="BF479" s="50"/>
      <c r="BG479" s="50"/>
      <c r="BH479" s="50"/>
      <c r="BI479" s="50"/>
      <c r="BJ479" s="50"/>
      <c r="BK479" s="50"/>
      <c r="BL479" s="50"/>
      <c r="BM479" s="50"/>
      <c r="BN479" s="50"/>
      <c r="BO479" s="50"/>
      <c r="BP479" s="50"/>
      <c r="BQ479" s="50"/>
      <c r="BR479" s="50"/>
      <c r="BS479" s="50"/>
      <c r="BT479" s="50"/>
      <c r="BU479" s="50"/>
      <c r="BV479" s="50"/>
      <c r="BW479" s="50"/>
      <c r="BX479" s="50"/>
      <c r="BY479" s="50"/>
      <c r="BZ479" s="50"/>
      <c r="CA479" s="50"/>
      <c r="CB479" s="50"/>
      <c r="CC479" s="51"/>
    </row>
    <row r="480" spans="1:81" ht="12.75" customHeight="1" x14ac:dyDescent="0.25">
      <c r="A480" s="39"/>
      <c r="B480" s="49"/>
      <c r="C480" s="49"/>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c r="BE480" s="50"/>
      <c r="BF480" s="50"/>
      <c r="BG480" s="50"/>
      <c r="BH480" s="50"/>
      <c r="BI480" s="50"/>
      <c r="BJ480" s="50"/>
      <c r="BK480" s="50"/>
      <c r="BL480" s="50"/>
      <c r="BM480" s="50"/>
      <c r="BN480" s="50"/>
      <c r="BO480" s="50"/>
      <c r="BP480" s="50"/>
      <c r="BQ480" s="50"/>
      <c r="BR480" s="50"/>
      <c r="BS480" s="50"/>
      <c r="BT480" s="50"/>
      <c r="BU480" s="50"/>
      <c r="BV480" s="50"/>
      <c r="BW480" s="50"/>
      <c r="BX480" s="50"/>
      <c r="BY480" s="50"/>
      <c r="BZ480" s="50"/>
      <c r="CA480" s="50"/>
      <c r="CB480" s="50"/>
      <c r="CC480" s="51"/>
    </row>
    <row r="481" spans="1:81" ht="12.75" customHeight="1" x14ac:dyDescent="0.25">
      <c r="A481" s="39"/>
      <c r="B481" s="49"/>
      <c r="C481" s="49"/>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c r="BF481" s="50"/>
      <c r="BG481" s="50"/>
      <c r="BH481" s="50"/>
      <c r="BI481" s="50"/>
      <c r="BJ481" s="50"/>
      <c r="BK481" s="50"/>
      <c r="BL481" s="50"/>
      <c r="BM481" s="50"/>
      <c r="BN481" s="50"/>
      <c r="BO481" s="50"/>
      <c r="BP481" s="50"/>
      <c r="BQ481" s="50"/>
      <c r="BR481" s="50"/>
      <c r="BS481" s="50"/>
      <c r="BT481" s="50"/>
      <c r="BU481" s="50"/>
      <c r="BV481" s="50"/>
      <c r="BW481" s="50"/>
      <c r="BX481" s="50"/>
      <c r="BY481" s="50"/>
      <c r="BZ481" s="50"/>
      <c r="CA481" s="50"/>
      <c r="CB481" s="50"/>
      <c r="CC481" s="51"/>
    </row>
    <row r="482" spans="1:81" ht="12.75" customHeight="1" x14ac:dyDescent="0.25">
      <c r="A482" s="39"/>
      <c r="B482" s="49"/>
      <c r="C482" s="49"/>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c r="BA482" s="50"/>
      <c r="BB482" s="50"/>
      <c r="BC482" s="50"/>
      <c r="BD482" s="50"/>
      <c r="BE482" s="50"/>
      <c r="BF482" s="50"/>
      <c r="BG482" s="50"/>
      <c r="BH482" s="50"/>
      <c r="BI482" s="50"/>
      <c r="BJ482" s="50"/>
      <c r="BK482" s="50"/>
      <c r="BL482" s="50"/>
      <c r="BM482" s="50"/>
      <c r="BN482" s="50"/>
      <c r="BO482" s="50"/>
      <c r="BP482" s="50"/>
      <c r="BQ482" s="50"/>
      <c r="BR482" s="50"/>
      <c r="BS482" s="50"/>
      <c r="BT482" s="50"/>
      <c r="BU482" s="50"/>
      <c r="BV482" s="50"/>
      <c r="BW482" s="50"/>
      <c r="BX482" s="50"/>
      <c r="BY482" s="50"/>
      <c r="BZ482" s="50"/>
      <c r="CA482" s="50"/>
      <c r="CB482" s="50"/>
      <c r="CC482" s="51"/>
    </row>
    <row r="483" spans="1:81" ht="12.75" customHeight="1" x14ac:dyDescent="0.25">
      <c r="A483" s="39"/>
      <c r="B483" s="49"/>
      <c r="C483" s="49"/>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c r="BF483" s="50"/>
      <c r="BG483" s="50"/>
      <c r="BH483" s="50"/>
      <c r="BI483" s="50"/>
      <c r="BJ483" s="50"/>
      <c r="BK483" s="50"/>
      <c r="BL483" s="50"/>
      <c r="BM483" s="50"/>
      <c r="BN483" s="50"/>
      <c r="BO483" s="50"/>
      <c r="BP483" s="50"/>
      <c r="BQ483" s="50"/>
      <c r="BR483" s="50"/>
      <c r="BS483" s="50"/>
      <c r="BT483" s="50"/>
      <c r="BU483" s="50"/>
      <c r="BV483" s="50"/>
      <c r="BW483" s="50"/>
      <c r="BX483" s="50"/>
      <c r="BY483" s="50"/>
      <c r="BZ483" s="50"/>
      <c r="CA483" s="50"/>
      <c r="CB483" s="50"/>
      <c r="CC483" s="51"/>
    </row>
    <row r="484" spans="1:81" ht="12.75" customHeight="1" x14ac:dyDescent="0.25">
      <c r="A484" s="39"/>
      <c r="B484" s="49"/>
      <c r="C484" s="49"/>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c r="BF484" s="50"/>
      <c r="BG484" s="50"/>
      <c r="BH484" s="50"/>
      <c r="BI484" s="50"/>
      <c r="BJ484" s="50"/>
      <c r="BK484" s="50"/>
      <c r="BL484" s="50"/>
      <c r="BM484" s="50"/>
      <c r="BN484" s="50"/>
      <c r="BO484" s="50"/>
      <c r="BP484" s="50"/>
      <c r="BQ484" s="50"/>
      <c r="BR484" s="50"/>
      <c r="BS484" s="50"/>
      <c r="BT484" s="50"/>
      <c r="BU484" s="50"/>
      <c r="BV484" s="50"/>
      <c r="BW484" s="50"/>
      <c r="BX484" s="50"/>
      <c r="BY484" s="50"/>
      <c r="BZ484" s="50"/>
      <c r="CA484" s="50"/>
      <c r="CB484" s="50"/>
      <c r="CC484" s="51"/>
    </row>
    <row r="485" spans="1:81" ht="12.75" customHeight="1" x14ac:dyDescent="0.25">
      <c r="A485" s="39"/>
      <c r="B485" s="49"/>
      <c r="C485" s="49"/>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c r="BF485" s="50"/>
      <c r="BG485" s="50"/>
      <c r="BH485" s="50"/>
      <c r="BI485" s="50"/>
      <c r="BJ485" s="50"/>
      <c r="BK485" s="50"/>
      <c r="BL485" s="50"/>
      <c r="BM485" s="50"/>
      <c r="BN485" s="50"/>
      <c r="BO485" s="50"/>
      <c r="BP485" s="50"/>
      <c r="BQ485" s="50"/>
      <c r="BR485" s="50"/>
      <c r="BS485" s="50"/>
      <c r="BT485" s="50"/>
      <c r="BU485" s="50"/>
      <c r="BV485" s="50"/>
      <c r="BW485" s="50"/>
      <c r="BX485" s="50"/>
      <c r="BY485" s="50"/>
      <c r="BZ485" s="50"/>
      <c r="CA485" s="50"/>
      <c r="CB485" s="50"/>
      <c r="CC485" s="51"/>
    </row>
    <row r="486" spans="1:81" ht="12.75" customHeight="1" x14ac:dyDescent="0.25">
      <c r="A486" s="39"/>
      <c r="B486" s="49"/>
      <c r="C486" s="49"/>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0"/>
      <c r="BV486" s="50"/>
      <c r="BW486" s="50"/>
      <c r="BX486" s="50"/>
      <c r="BY486" s="50"/>
      <c r="BZ486" s="50"/>
      <c r="CA486" s="50"/>
      <c r="CB486" s="50"/>
      <c r="CC486" s="51"/>
    </row>
    <row r="487" spans="1:81" ht="12.75" customHeight="1" x14ac:dyDescent="0.25">
      <c r="A487" s="39"/>
      <c r="B487" s="49"/>
      <c r="C487" s="49"/>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c r="BE487" s="50"/>
      <c r="BF487" s="50"/>
      <c r="BG487" s="50"/>
      <c r="BH487" s="50"/>
      <c r="BI487" s="50"/>
      <c r="BJ487" s="50"/>
      <c r="BK487" s="50"/>
      <c r="BL487" s="50"/>
      <c r="BM487" s="50"/>
      <c r="BN487" s="50"/>
      <c r="BO487" s="50"/>
      <c r="BP487" s="50"/>
      <c r="BQ487" s="50"/>
      <c r="BR487" s="50"/>
      <c r="BS487" s="50"/>
      <c r="BT487" s="50"/>
      <c r="BU487" s="50"/>
      <c r="BV487" s="50"/>
      <c r="BW487" s="50"/>
      <c r="BX487" s="50"/>
      <c r="BY487" s="50"/>
      <c r="BZ487" s="50"/>
      <c r="CA487" s="50"/>
      <c r="CB487" s="50"/>
      <c r="CC487" s="51"/>
    </row>
    <row r="488" spans="1:81" ht="12.75" customHeight="1" x14ac:dyDescent="0.25">
      <c r="A488" s="39"/>
      <c r="B488" s="49"/>
      <c r="C488" s="49"/>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0"/>
      <c r="AY488" s="50"/>
      <c r="AZ488" s="50"/>
      <c r="BA488" s="50"/>
      <c r="BB488" s="50"/>
      <c r="BC488" s="50"/>
      <c r="BD488" s="50"/>
      <c r="BE488" s="50"/>
      <c r="BF488" s="50"/>
      <c r="BG488" s="50"/>
      <c r="BH488" s="50"/>
      <c r="BI488" s="50"/>
      <c r="BJ488" s="50"/>
      <c r="BK488" s="50"/>
      <c r="BL488" s="50"/>
      <c r="BM488" s="50"/>
      <c r="BN488" s="50"/>
      <c r="BO488" s="50"/>
      <c r="BP488" s="50"/>
      <c r="BQ488" s="50"/>
      <c r="BR488" s="50"/>
      <c r="BS488" s="50"/>
      <c r="BT488" s="50"/>
      <c r="BU488" s="50"/>
      <c r="BV488" s="50"/>
      <c r="BW488" s="50"/>
      <c r="BX488" s="50"/>
      <c r="BY488" s="50"/>
      <c r="BZ488" s="50"/>
      <c r="CA488" s="50"/>
      <c r="CB488" s="50"/>
      <c r="CC488" s="51"/>
    </row>
    <row r="489" spans="1:81" ht="12.75" customHeight="1" x14ac:dyDescent="0.25">
      <c r="A489" s="39"/>
      <c r="B489" s="49"/>
      <c r="C489" s="49"/>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c r="BA489" s="50"/>
      <c r="BB489" s="50"/>
      <c r="BC489" s="50"/>
      <c r="BD489" s="50"/>
      <c r="BE489" s="50"/>
      <c r="BF489" s="50"/>
      <c r="BG489" s="50"/>
      <c r="BH489" s="50"/>
      <c r="BI489" s="50"/>
      <c r="BJ489" s="50"/>
      <c r="BK489" s="50"/>
      <c r="BL489" s="50"/>
      <c r="BM489" s="50"/>
      <c r="BN489" s="50"/>
      <c r="BO489" s="50"/>
      <c r="BP489" s="50"/>
      <c r="BQ489" s="50"/>
      <c r="BR489" s="50"/>
      <c r="BS489" s="50"/>
      <c r="BT489" s="50"/>
      <c r="BU489" s="50"/>
      <c r="BV489" s="50"/>
      <c r="BW489" s="50"/>
      <c r="BX489" s="50"/>
      <c r="BY489" s="50"/>
      <c r="BZ489" s="50"/>
      <c r="CA489" s="50"/>
      <c r="CB489" s="50"/>
      <c r="CC489" s="51"/>
    </row>
    <row r="490" spans="1:81" ht="12.75" customHeight="1" x14ac:dyDescent="0.25">
      <c r="A490" s="39"/>
      <c r="B490" s="49"/>
      <c r="C490" s="49"/>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c r="BA490" s="50"/>
      <c r="BB490" s="50"/>
      <c r="BC490" s="50"/>
      <c r="BD490" s="50"/>
      <c r="BE490" s="50"/>
      <c r="BF490" s="50"/>
      <c r="BG490" s="50"/>
      <c r="BH490" s="50"/>
      <c r="BI490" s="50"/>
      <c r="BJ490" s="50"/>
      <c r="BK490" s="50"/>
      <c r="BL490" s="50"/>
      <c r="BM490" s="50"/>
      <c r="BN490" s="50"/>
      <c r="BO490" s="50"/>
      <c r="BP490" s="50"/>
      <c r="BQ490" s="50"/>
      <c r="BR490" s="50"/>
      <c r="BS490" s="50"/>
      <c r="BT490" s="50"/>
      <c r="BU490" s="50"/>
      <c r="BV490" s="50"/>
      <c r="BW490" s="50"/>
      <c r="BX490" s="50"/>
      <c r="BY490" s="50"/>
      <c r="BZ490" s="50"/>
      <c r="CA490" s="50"/>
      <c r="CB490" s="50"/>
      <c r="CC490" s="51"/>
    </row>
    <row r="491" spans="1:81" ht="12.75" customHeight="1" x14ac:dyDescent="0.25">
      <c r="A491" s="39"/>
      <c r="B491" s="49"/>
      <c r="C491" s="49"/>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c r="BF491" s="50"/>
      <c r="BG491" s="50"/>
      <c r="BH491" s="50"/>
      <c r="BI491" s="50"/>
      <c r="BJ491" s="50"/>
      <c r="BK491" s="50"/>
      <c r="BL491" s="50"/>
      <c r="BM491" s="50"/>
      <c r="BN491" s="50"/>
      <c r="BO491" s="50"/>
      <c r="BP491" s="50"/>
      <c r="BQ491" s="50"/>
      <c r="BR491" s="50"/>
      <c r="BS491" s="50"/>
      <c r="BT491" s="50"/>
      <c r="BU491" s="50"/>
      <c r="BV491" s="50"/>
      <c r="BW491" s="50"/>
      <c r="BX491" s="50"/>
      <c r="BY491" s="50"/>
      <c r="BZ491" s="50"/>
      <c r="CA491" s="50"/>
      <c r="CB491" s="50"/>
      <c r="CC491" s="51"/>
    </row>
    <row r="492" spans="1:81" ht="12.75" customHeight="1" x14ac:dyDescent="0.25">
      <c r="A492" s="39"/>
      <c r="B492" s="49"/>
      <c r="C492" s="49"/>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c r="BE492" s="50"/>
      <c r="BF492" s="50"/>
      <c r="BG492" s="50"/>
      <c r="BH492" s="50"/>
      <c r="BI492" s="50"/>
      <c r="BJ492" s="50"/>
      <c r="BK492" s="50"/>
      <c r="BL492" s="50"/>
      <c r="BM492" s="50"/>
      <c r="BN492" s="50"/>
      <c r="BO492" s="50"/>
      <c r="BP492" s="50"/>
      <c r="BQ492" s="50"/>
      <c r="BR492" s="50"/>
      <c r="BS492" s="50"/>
      <c r="BT492" s="50"/>
      <c r="BU492" s="50"/>
      <c r="BV492" s="50"/>
      <c r="BW492" s="50"/>
      <c r="BX492" s="50"/>
      <c r="BY492" s="50"/>
      <c r="BZ492" s="50"/>
      <c r="CA492" s="50"/>
      <c r="CB492" s="50"/>
      <c r="CC492" s="51"/>
    </row>
    <row r="493" spans="1:81" ht="12.75" customHeight="1" x14ac:dyDescent="0.25">
      <c r="A493" s="39"/>
      <c r="B493" s="49"/>
      <c r="C493" s="49"/>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c r="BA493" s="50"/>
      <c r="BB493" s="50"/>
      <c r="BC493" s="50"/>
      <c r="BD493" s="50"/>
      <c r="BE493" s="50"/>
      <c r="BF493" s="50"/>
      <c r="BG493" s="50"/>
      <c r="BH493" s="50"/>
      <c r="BI493" s="50"/>
      <c r="BJ493" s="50"/>
      <c r="BK493" s="50"/>
      <c r="BL493" s="50"/>
      <c r="BM493" s="50"/>
      <c r="BN493" s="50"/>
      <c r="BO493" s="50"/>
      <c r="BP493" s="50"/>
      <c r="BQ493" s="50"/>
      <c r="BR493" s="50"/>
      <c r="BS493" s="50"/>
      <c r="BT493" s="50"/>
      <c r="BU493" s="50"/>
      <c r="BV493" s="50"/>
      <c r="BW493" s="50"/>
      <c r="BX493" s="50"/>
      <c r="BY493" s="50"/>
      <c r="BZ493" s="50"/>
      <c r="CA493" s="50"/>
      <c r="CB493" s="50"/>
      <c r="CC493" s="51"/>
    </row>
    <row r="494" spans="1:81" ht="12.75" customHeight="1" x14ac:dyDescent="0.25">
      <c r="A494" s="39"/>
      <c r="B494" s="49"/>
      <c r="C494" s="49"/>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c r="BA494" s="50"/>
      <c r="BB494" s="50"/>
      <c r="BC494" s="50"/>
      <c r="BD494" s="50"/>
      <c r="BE494" s="50"/>
      <c r="BF494" s="50"/>
      <c r="BG494" s="50"/>
      <c r="BH494" s="50"/>
      <c r="BI494" s="50"/>
      <c r="BJ494" s="50"/>
      <c r="BK494" s="50"/>
      <c r="BL494" s="50"/>
      <c r="BM494" s="50"/>
      <c r="BN494" s="50"/>
      <c r="BO494" s="50"/>
      <c r="BP494" s="50"/>
      <c r="BQ494" s="50"/>
      <c r="BR494" s="50"/>
      <c r="BS494" s="50"/>
      <c r="BT494" s="50"/>
      <c r="BU494" s="50"/>
      <c r="BV494" s="50"/>
      <c r="BW494" s="50"/>
      <c r="BX494" s="50"/>
      <c r="BY494" s="50"/>
      <c r="BZ494" s="50"/>
      <c r="CA494" s="50"/>
      <c r="CB494" s="50"/>
      <c r="CC494" s="51"/>
    </row>
    <row r="495" spans="1:81" ht="12.75" customHeight="1" x14ac:dyDescent="0.25">
      <c r="A495" s="39"/>
      <c r="B495" s="155"/>
      <c r="C495" s="156"/>
      <c r="D495" s="157"/>
      <c r="E495" s="157"/>
      <c r="F495" s="157"/>
      <c r="G495" s="157"/>
      <c r="H495" s="157"/>
      <c r="I495" s="157"/>
      <c r="J495" s="157"/>
      <c r="K495" s="157"/>
      <c r="L495" s="158"/>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c r="BA495" s="50"/>
      <c r="BB495" s="50"/>
      <c r="BC495" s="50"/>
      <c r="BD495" s="50"/>
      <c r="BE495" s="50"/>
      <c r="BF495" s="50"/>
      <c r="BG495" s="50"/>
      <c r="BH495" s="50"/>
      <c r="BI495" s="50"/>
      <c r="BJ495" s="50"/>
      <c r="BK495" s="50"/>
      <c r="BL495" s="50"/>
      <c r="BM495" s="50"/>
      <c r="BN495" s="50"/>
      <c r="BO495" s="50"/>
      <c r="BP495" s="50"/>
      <c r="BQ495" s="50"/>
      <c r="BR495" s="50"/>
      <c r="BS495" s="50"/>
      <c r="BT495" s="50"/>
      <c r="BU495" s="50"/>
      <c r="BV495" s="50"/>
      <c r="BW495" s="50"/>
      <c r="BX495" s="50"/>
      <c r="BY495" s="50"/>
      <c r="BZ495" s="50"/>
      <c r="CA495" s="50"/>
      <c r="CB495" s="50"/>
      <c r="CC495" s="51"/>
    </row>
    <row r="496" spans="1:81" ht="12.75" customHeight="1" x14ac:dyDescent="0.25">
      <c r="A496" s="39"/>
      <c r="B496" s="49"/>
      <c r="C496" s="49"/>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c r="BA496" s="50"/>
      <c r="BB496" s="50"/>
      <c r="BC496" s="50"/>
      <c r="BD496" s="50"/>
      <c r="BE496" s="50"/>
      <c r="BF496" s="50"/>
      <c r="BG496" s="50"/>
      <c r="BH496" s="50"/>
      <c r="BI496" s="50"/>
      <c r="BJ496" s="50"/>
      <c r="BK496" s="50"/>
      <c r="BL496" s="50"/>
      <c r="BM496" s="50"/>
      <c r="BN496" s="50"/>
      <c r="BO496" s="50"/>
      <c r="BP496" s="50"/>
      <c r="BQ496" s="50"/>
      <c r="BR496" s="50"/>
      <c r="BS496" s="50"/>
      <c r="BT496" s="50"/>
      <c r="BU496" s="50"/>
      <c r="BV496" s="50"/>
      <c r="BW496" s="50"/>
      <c r="BX496" s="50"/>
      <c r="BY496" s="50"/>
      <c r="BZ496" s="50"/>
      <c r="CA496" s="50"/>
      <c r="CB496" s="50"/>
      <c r="CC496" s="51"/>
    </row>
    <row r="497" spans="1:81" ht="12.75" customHeight="1" x14ac:dyDescent="0.25">
      <c r="A497" s="39"/>
      <c r="B497" s="49"/>
      <c r="C497" s="49"/>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0"/>
      <c r="AY497" s="50"/>
      <c r="AZ497" s="50"/>
      <c r="BA497" s="50"/>
      <c r="BB497" s="50"/>
      <c r="BC497" s="50"/>
      <c r="BD497" s="50"/>
      <c r="BE497" s="50"/>
      <c r="BF497" s="50"/>
      <c r="BG497" s="50"/>
      <c r="BH497" s="50"/>
      <c r="BI497" s="50"/>
      <c r="BJ497" s="50"/>
      <c r="BK497" s="50"/>
      <c r="BL497" s="50"/>
      <c r="BM497" s="50"/>
      <c r="BN497" s="50"/>
      <c r="BO497" s="50"/>
      <c r="BP497" s="50"/>
      <c r="BQ497" s="50"/>
      <c r="BR497" s="50"/>
      <c r="BS497" s="50"/>
      <c r="BT497" s="50"/>
      <c r="BU497" s="50"/>
      <c r="BV497" s="50"/>
      <c r="BW497" s="50"/>
      <c r="BX497" s="50"/>
      <c r="BY497" s="50"/>
      <c r="BZ497" s="50"/>
      <c r="CA497" s="50"/>
      <c r="CB497" s="50"/>
      <c r="CC497" s="51"/>
    </row>
    <row r="498" spans="1:81" ht="12.75" customHeight="1" x14ac:dyDescent="0.25">
      <c r="A498" s="39"/>
      <c r="B498" s="49"/>
      <c r="C498" s="49"/>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0"/>
      <c r="AY498" s="50"/>
      <c r="AZ498" s="50"/>
      <c r="BA498" s="50"/>
      <c r="BB498" s="50"/>
      <c r="BC498" s="50"/>
      <c r="BD498" s="50"/>
      <c r="BE498" s="50"/>
      <c r="BF498" s="50"/>
      <c r="BG498" s="50"/>
      <c r="BH498" s="50"/>
      <c r="BI498" s="50"/>
      <c r="BJ498" s="50"/>
      <c r="BK498" s="50"/>
      <c r="BL498" s="50"/>
      <c r="BM498" s="50"/>
      <c r="BN498" s="50"/>
      <c r="BO498" s="50"/>
      <c r="BP498" s="50"/>
      <c r="BQ498" s="50"/>
      <c r="BR498" s="50"/>
      <c r="BS498" s="50"/>
      <c r="BT498" s="50"/>
      <c r="BU498" s="50"/>
      <c r="BV498" s="50"/>
      <c r="BW498" s="50"/>
      <c r="BX498" s="50"/>
      <c r="BY498" s="50"/>
      <c r="BZ498" s="50"/>
      <c r="CA498" s="50"/>
      <c r="CB498" s="50"/>
      <c r="CC498" s="51"/>
    </row>
    <row r="499" spans="1:81" ht="12.75" customHeight="1" x14ac:dyDescent="0.25">
      <c r="A499" s="39"/>
      <c r="B499" s="49"/>
      <c r="C499" s="49"/>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0"/>
      <c r="AY499" s="50"/>
      <c r="AZ499" s="50"/>
      <c r="BA499" s="50"/>
      <c r="BB499" s="50"/>
      <c r="BC499" s="50"/>
      <c r="BD499" s="50"/>
      <c r="BE499" s="50"/>
      <c r="BF499" s="50"/>
      <c r="BG499" s="50"/>
      <c r="BH499" s="50"/>
      <c r="BI499" s="50"/>
      <c r="BJ499" s="50"/>
      <c r="BK499" s="50"/>
      <c r="BL499" s="50"/>
      <c r="BM499" s="50"/>
      <c r="BN499" s="50"/>
      <c r="BO499" s="50"/>
      <c r="BP499" s="50"/>
      <c r="BQ499" s="50"/>
      <c r="BR499" s="50"/>
      <c r="BS499" s="50"/>
      <c r="BT499" s="50"/>
      <c r="BU499" s="50"/>
      <c r="BV499" s="50"/>
      <c r="BW499" s="50"/>
      <c r="BX499" s="50"/>
      <c r="BY499" s="50"/>
      <c r="BZ499" s="50"/>
      <c r="CA499" s="50"/>
      <c r="CB499" s="50"/>
      <c r="CC499" s="51"/>
    </row>
    <row r="500" spans="1:81" ht="12.75" customHeight="1" x14ac:dyDescent="0.25">
      <c r="A500" s="39"/>
      <c r="B500" s="49"/>
      <c r="C500" s="49"/>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0"/>
      <c r="AS500" s="50"/>
      <c r="AT500" s="50"/>
      <c r="AU500" s="50"/>
      <c r="AV500" s="50"/>
      <c r="AW500" s="50"/>
      <c r="AX500" s="50"/>
      <c r="AY500" s="50"/>
      <c r="AZ500" s="50"/>
      <c r="BA500" s="50"/>
      <c r="BB500" s="50"/>
      <c r="BC500" s="50"/>
      <c r="BD500" s="50"/>
      <c r="BE500" s="50"/>
      <c r="BF500" s="50"/>
      <c r="BG500" s="50"/>
      <c r="BH500" s="50"/>
      <c r="BI500" s="50"/>
      <c r="BJ500" s="50"/>
      <c r="BK500" s="50"/>
      <c r="BL500" s="50"/>
      <c r="BM500" s="50"/>
      <c r="BN500" s="50"/>
      <c r="BO500" s="50"/>
      <c r="BP500" s="50"/>
      <c r="BQ500" s="50"/>
      <c r="BR500" s="50"/>
      <c r="BS500" s="50"/>
      <c r="BT500" s="50"/>
      <c r="BU500" s="50"/>
      <c r="BV500" s="50"/>
      <c r="BW500" s="50"/>
      <c r="BX500" s="50"/>
      <c r="BY500" s="50"/>
      <c r="BZ500" s="50"/>
      <c r="CA500" s="50"/>
      <c r="CB500" s="50"/>
      <c r="CC500" s="51"/>
    </row>
    <row r="501" spans="1:81" ht="12.75" customHeight="1" x14ac:dyDescent="0.25">
      <c r="A501" s="39"/>
      <c r="B501" s="49"/>
      <c r="C501" s="49"/>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0"/>
      <c r="AS501" s="50"/>
      <c r="AT501" s="50"/>
      <c r="AU501" s="50"/>
      <c r="AV501" s="50"/>
      <c r="AW501" s="50"/>
      <c r="AX501" s="50"/>
      <c r="AY501" s="50"/>
      <c r="AZ501" s="50"/>
      <c r="BA501" s="50"/>
      <c r="BB501" s="50"/>
      <c r="BC501" s="50"/>
      <c r="BD501" s="50"/>
      <c r="BE501" s="50"/>
      <c r="BF501" s="50"/>
      <c r="BG501" s="50"/>
      <c r="BH501" s="50"/>
      <c r="BI501" s="50"/>
      <c r="BJ501" s="50"/>
      <c r="BK501" s="50"/>
      <c r="BL501" s="50"/>
      <c r="BM501" s="50"/>
      <c r="BN501" s="50"/>
      <c r="BO501" s="50"/>
      <c r="BP501" s="50"/>
      <c r="BQ501" s="50"/>
      <c r="BR501" s="50"/>
      <c r="BS501" s="50"/>
      <c r="BT501" s="50"/>
      <c r="BU501" s="50"/>
      <c r="BV501" s="50"/>
      <c r="BW501" s="50"/>
      <c r="BX501" s="50"/>
      <c r="BY501" s="50"/>
      <c r="BZ501" s="50"/>
      <c r="CA501" s="50"/>
      <c r="CB501" s="50"/>
      <c r="CC501" s="51"/>
    </row>
    <row r="502" spans="1:81" ht="12.75" customHeight="1" x14ac:dyDescent="0.25">
      <c r="A502" s="39"/>
      <c r="B502" s="49"/>
      <c r="C502" s="49"/>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0"/>
      <c r="AS502" s="50"/>
      <c r="AT502" s="50"/>
      <c r="AU502" s="50"/>
      <c r="AV502" s="50"/>
      <c r="AW502" s="50"/>
      <c r="AX502" s="50"/>
      <c r="AY502" s="50"/>
      <c r="AZ502" s="50"/>
      <c r="BA502" s="50"/>
      <c r="BB502" s="50"/>
      <c r="BC502" s="50"/>
      <c r="BD502" s="50"/>
      <c r="BE502" s="50"/>
      <c r="BF502" s="50"/>
      <c r="BG502" s="50"/>
      <c r="BH502" s="50"/>
      <c r="BI502" s="50"/>
      <c r="BJ502" s="50"/>
      <c r="BK502" s="50"/>
      <c r="BL502" s="50"/>
      <c r="BM502" s="50"/>
      <c r="BN502" s="50"/>
      <c r="BO502" s="50"/>
      <c r="BP502" s="50"/>
      <c r="BQ502" s="50"/>
      <c r="BR502" s="50"/>
      <c r="BS502" s="50"/>
      <c r="BT502" s="50"/>
      <c r="BU502" s="50"/>
      <c r="BV502" s="50"/>
      <c r="BW502" s="50"/>
      <c r="BX502" s="50"/>
      <c r="BY502" s="50"/>
      <c r="BZ502" s="50"/>
      <c r="CA502" s="50"/>
      <c r="CB502" s="50"/>
      <c r="CC502" s="51"/>
    </row>
    <row r="503" spans="1:81" ht="12.75" customHeight="1" x14ac:dyDescent="0.25">
      <c r="A503" s="39"/>
      <c r="B503" s="49"/>
      <c r="C503" s="49"/>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c r="AQ503" s="50"/>
      <c r="AR503" s="50"/>
      <c r="AS503" s="50"/>
      <c r="AT503" s="50"/>
      <c r="AU503" s="50"/>
      <c r="AV503" s="50"/>
      <c r="AW503" s="50"/>
      <c r="AX503" s="50"/>
      <c r="AY503" s="50"/>
      <c r="AZ503" s="50"/>
      <c r="BA503" s="50"/>
      <c r="BB503" s="50"/>
      <c r="BC503" s="50"/>
      <c r="BD503" s="50"/>
      <c r="BE503" s="50"/>
      <c r="BF503" s="50"/>
      <c r="BG503" s="50"/>
      <c r="BH503" s="50"/>
      <c r="BI503" s="50"/>
      <c r="BJ503" s="50"/>
      <c r="BK503" s="50"/>
      <c r="BL503" s="50"/>
      <c r="BM503" s="50"/>
      <c r="BN503" s="50"/>
      <c r="BO503" s="50"/>
      <c r="BP503" s="50"/>
      <c r="BQ503" s="50"/>
      <c r="BR503" s="50"/>
      <c r="BS503" s="50"/>
      <c r="BT503" s="50"/>
      <c r="BU503" s="50"/>
      <c r="BV503" s="50"/>
      <c r="BW503" s="50"/>
      <c r="BX503" s="50"/>
      <c r="BY503" s="50"/>
      <c r="BZ503" s="50"/>
      <c r="CA503" s="50"/>
      <c r="CB503" s="50"/>
      <c r="CC503" s="51"/>
    </row>
    <row r="504" spans="1:81" ht="12.75" customHeight="1" x14ac:dyDescent="0.25">
      <c r="A504" s="39"/>
      <c r="B504" s="49"/>
      <c r="C504" s="49"/>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c r="AS504" s="50"/>
      <c r="AT504" s="50"/>
      <c r="AU504" s="50"/>
      <c r="AV504" s="50"/>
      <c r="AW504" s="50"/>
      <c r="AX504" s="50"/>
      <c r="AY504" s="50"/>
      <c r="AZ504" s="50"/>
      <c r="BA504" s="50"/>
      <c r="BB504" s="50"/>
      <c r="BC504" s="50"/>
      <c r="BD504" s="50"/>
      <c r="BE504" s="50"/>
      <c r="BF504" s="50"/>
      <c r="BG504" s="50"/>
      <c r="BH504" s="50"/>
      <c r="BI504" s="50"/>
      <c r="BJ504" s="50"/>
      <c r="BK504" s="50"/>
      <c r="BL504" s="50"/>
      <c r="BM504" s="50"/>
      <c r="BN504" s="50"/>
      <c r="BO504" s="50"/>
      <c r="BP504" s="50"/>
      <c r="BQ504" s="50"/>
      <c r="BR504" s="50"/>
      <c r="BS504" s="50"/>
      <c r="BT504" s="50"/>
      <c r="BU504" s="50"/>
      <c r="BV504" s="50"/>
      <c r="BW504" s="50"/>
      <c r="BX504" s="50"/>
      <c r="BY504" s="50"/>
      <c r="BZ504" s="50"/>
      <c r="CA504" s="50"/>
      <c r="CB504" s="50"/>
      <c r="CC504" s="51"/>
    </row>
    <row r="505" spans="1:81" ht="12.75" customHeight="1" x14ac:dyDescent="0.25">
      <c r="A505" s="39"/>
      <c r="B505" s="49"/>
      <c r="C505" s="49"/>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0"/>
      <c r="AS505" s="50"/>
      <c r="AT505" s="50"/>
      <c r="AU505" s="50"/>
      <c r="AV505" s="50"/>
      <c r="AW505" s="50"/>
      <c r="AX505" s="50"/>
      <c r="AY505" s="50"/>
      <c r="AZ505" s="50"/>
      <c r="BA505" s="50"/>
      <c r="BB505" s="50"/>
      <c r="BC505" s="50"/>
      <c r="BD505" s="50"/>
      <c r="BE505" s="50"/>
      <c r="BF505" s="50"/>
      <c r="BG505" s="50"/>
      <c r="BH505" s="50"/>
      <c r="BI505" s="50"/>
      <c r="BJ505" s="50"/>
      <c r="BK505" s="50"/>
      <c r="BL505" s="50"/>
      <c r="BM505" s="50"/>
      <c r="BN505" s="50"/>
      <c r="BO505" s="50"/>
      <c r="BP505" s="50"/>
      <c r="BQ505" s="50"/>
      <c r="BR505" s="50"/>
      <c r="BS505" s="50"/>
      <c r="BT505" s="50"/>
      <c r="BU505" s="50"/>
      <c r="BV505" s="50"/>
      <c r="BW505" s="50"/>
      <c r="BX505" s="50"/>
      <c r="BY505" s="50"/>
      <c r="BZ505" s="50"/>
      <c r="CA505" s="50"/>
      <c r="CB505" s="50"/>
      <c r="CC505" s="51"/>
    </row>
    <row r="506" spans="1:81" ht="12.75" customHeight="1" x14ac:dyDescent="0.25">
      <c r="A506" s="39"/>
      <c r="B506" s="49"/>
      <c r="C506" s="49"/>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0"/>
      <c r="AS506" s="50"/>
      <c r="AT506" s="50"/>
      <c r="AU506" s="50"/>
      <c r="AV506" s="50"/>
      <c r="AW506" s="50"/>
      <c r="AX506" s="50"/>
      <c r="AY506" s="50"/>
      <c r="AZ506" s="50"/>
      <c r="BA506" s="50"/>
      <c r="BB506" s="50"/>
      <c r="BC506" s="50"/>
      <c r="BD506" s="50"/>
      <c r="BE506" s="50"/>
      <c r="BF506" s="50"/>
      <c r="BG506" s="50"/>
      <c r="BH506" s="50"/>
      <c r="BI506" s="50"/>
      <c r="BJ506" s="50"/>
      <c r="BK506" s="50"/>
      <c r="BL506" s="50"/>
      <c r="BM506" s="50"/>
      <c r="BN506" s="50"/>
      <c r="BO506" s="50"/>
      <c r="BP506" s="50"/>
      <c r="BQ506" s="50"/>
      <c r="BR506" s="50"/>
      <c r="BS506" s="50"/>
      <c r="BT506" s="50"/>
      <c r="BU506" s="50"/>
      <c r="BV506" s="50"/>
      <c r="BW506" s="50"/>
      <c r="BX506" s="50"/>
      <c r="BY506" s="50"/>
      <c r="BZ506" s="50"/>
      <c r="CA506" s="50"/>
      <c r="CB506" s="50"/>
      <c r="CC506" s="51"/>
    </row>
    <row r="507" spans="1:81" ht="12.75" customHeight="1" x14ac:dyDescent="0.25">
      <c r="A507" s="39"/>
      <c r="B507" s="49"/>
      <c r="C507" s="49"/>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c r="AQ507" s="50"/>
      <c r="AR507" s="50"/>
      <c r="AS507" s="50"/>
      <c r="AT507" s="50"/>
      <c r="AU507" s="50"/>
      <c r="AV507" s="50"/>
      <c r="AW507" s="50"/>
      <c r="AX507" s="50"/>
      <c r="AY507" s="50"/>
      <c r="AZ507" s="50"/>
      <c r="BA507" s="50"/>
      <c r="BB507" s="50"/>
      <c r="BC507" s="50"/>
      <c r="BD507" s="50"/>
      <c r="BE507" s="50"/>
      <c r="BF507" s="50"/>
      <c r="BG507" s="50"/>
      <c r="BH507" s="50"/>
      <c r="BI507" s="50"/>
      <c r="BJ507" s="50"/>
      <c r="BK507" s="50"/>
      <c r="BL507" s="50"/>
      <c r="BM507" s="50"/>
      <c r="BN507" s="50"/>
      <c r="BO507" s="50"/>
      <c r="BP507" s="50"/>
      <c r="BQ507" s="50"/>
      <c r="BR507" s="50"/>
      <c r="BS507" s="50"/>
      <c r="BT507" s="50"/>
      <c r="BU507" s="50"/>
      <c r="BV507" s="50"/>
      <c r="BW507" s="50"/>
      <c r="BX507" s="50"/>
      <c r="BY507" s="50"/>
      <c r="BZ507" s="50"/>
      <c r="CA507" s="50"/>
      <c r="CB507" s="50"/>
      <c r="CC507" s="51"/>
    </row>
    <row r="508" spans="1:81" ht="12.75" customHeight="1" x14ac:dyDescent="0.25">
      <c r="A508" s="39"/>
      <c r="B508" s="49"/>
      <c r="C508" s="49"/>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0"/>
      <c r="BV508" s="50"/>
      <c r="BW508" s="50"/>
      <c r="BX508" s="50"/>
      <c r="BY508" s="50"/>
      <c r="BZ508" s="50"/>
      <c r="CA508" s="50"/>
      <c r="CB508" s="50"/>
      <c r="CC508" s="51"/>
    </row>
    <row r="509" spans="1:81" ht="12.75" customHeight="1" x14ac:dyDescent="0.25">
      <c r="A509" s="39"/>
      <c r="B509" s="49"/>
      <c r="C509" s="49"/>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c r="AQ509" s="50"/>
      <c r="AR509" s="50"/>
      <c r="AS509" s="50"/>
      <c r="AT509" s="50"/>
      <c r="AU509" s="50"/>
      <c r="AV509" s="50"/>
      <c r="AW509" s="50"/>
      <c r="AX509" s="50"/>
      <c r="AY509" s="50"/>
      <c r="AZ509" s="50"/>
      <c r="BA509" s="50"/>
      <c r="BB509" s="50"/>
      <c r="BC509" s="50"/>
      <c r="BD509" s="50"/>
      <c r="BE509" s="50"/>
      <c r="BF509" s="50"/>
      <c r="BG509" s="50"/>
      <c r="BH509" s="50"/>
      <c r="BI509" s="50"/>
      <c r="BJ509" s="50"/>
      <c r="BK509" s="50"/>
      <c r="BL509" s="50"/>
      <c r="BM509" s="50"/>
      <c r="BN509" s="50"/>
      <c r="BO509" s="50"/>
      <c r="BP509" s="50"/>
      <c r="BQ509" s="50"/>
      <c r="BR509" s="50"/>
      <c r="BS509" s="50"/>
      <c r="BT509" s="50"/>
      <c r="BU509" s="50"/>
      <c r="BV509" s="50"/>
      <c r="BW509" s="50"/>
      <c r="BX509" s="50"/>
      <c r="BY509" s="50"/>
      <c r="BZ509" s="50"/>
      <c r="CA509" s="50"/>
      <c r="CB509" s="50"/>
      <c r="CC509" s="51"/>
    </row>
    <row r="510" spans="1:81" ht="12.75" customHeight="1" x14ac:dyDescent="0.25">
      <c r="A510" s="39"/>
      <c r="B510" s="49"/>
      <c r="C510" s="49"/>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0"/>
      <c r="AS510" s="50"/>
      <c r="AT510" s="50"/>
      <c r="AU510" s="50"/>
      <c r="AV510" s="50"/>
      <c r="AW510" s="50"/>
      <c r="AX510" s="50"/>
      <c r="AY510" s="50"/>
      <c r="AZ510" s="50"/>
      <c r="BA510" s="50"/>
      <c r="BB510" s="50"/>
      <c r="BC510" s="50"/>
      <c r="BD510" s="50"/>
      <c r="BE510" s="50"/>
      <c r="BF510" s="50"/>
      <c r="BG510" s="50"/>
      <c r="BH510" s="50"/>
      <c r="BI510" s="50"/>
      <c r="BJ510" s="50"/>
      <c r="BK510" s="50"/>
      <c r="BL510" s="50"/>
      <c r="BM510" s="50"/>
      <c r="BN510" s="50"/>
      <c r="BO510" s="50"/>
      <c r="BP510" s="50"/>
      <c r="BQ510" s="50"/>
      <c r="BR510" s="50"/>
      <c r="BS510" s="50"/>
      <c r="BT510" s="50"/>
      <c r="BU510" s="50"/>
      <c r="BV510" s="50"/>
      <c r="BW510" s="50"/>
      <c r="BX510" s="50"/>
      <c r="BY510" s="50"/>
      <c r="BZ510" s="50"/>
      <c r="CA510" s="50"/>
      <c r="CB510" s="50"/>
      <c r="CC510" s="51"/>
    </row>
    <row r="511" spans="1:81" ht="12.75" customHeight="1" x14ac:dyDescent="0.25">
      <c r="A511" s="39"/>
      <c r="B511" s="49"/>
      <c r="C511" s="49"/>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0"/>
      <c r="AS511" s="50"/>
      <c r="AT511" s="50"/>
      <c r="AU511" s="50"/>
      <c r="AV511" s="50"/>
      <c r="AW511" s="50"/>
      <c r="AX511" s="50"/>
      <c r="AY511" s="50"/>
      <c r="AZ511" s="50"/>
      <c r="BA511" s="50"/>
      <c r="BB511" s="50"/>
      <c r="BC511" s="50"/>
      <c r="BD511" s="50"/>
      <c r="BE511" s="50"/>
      <c r="BF511" s="50"/>
      <c r="BG511" s="50"/>
      <c r="BH511" s="50"/>
      <c r="BI511" s="50"/>
      <c r="BJ511" s="50"/>
      <c r="BK511" s="50"/>
      <c r="BL511" s="50"/>
      <c r="BM511" s="50"/>
      <c r="BN511" s="50"/>
      <c r="BO511" s="50"/>
      <c r="BP511" s="50"/>
      <c r="BQ511" s="50"/>
      <c r="BR511" s="50"/>
      <c r="BS511" s="50"/>
      <c r="BT511" s="50"/>
      <c r="BU511" s="50"/>
      <c r="BV511" s="50"/>
      <c r="BW511" s="50"/>
      <c r="BX511" s="50"/>
      <c r="BY511" s="50"/>
      <c r="BZ511" s="50"/>
      <c r="CA511" s="50"/>
      <c r="CB511" s="50"/>
      <c r="CC511" s="51"/>
    </row>
    <row r="512" spans="1:81" ht="12.75" customHeight="1" x14ac:dyDescent="0.25">
      <c r="A512" s="39"/>
      <c r="B512" s="49"/>
      <c r="C512" s="49"/>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0"/>
      <c r="AS512" s="50"/>
      <c r="AT512" s="50"/>
      <c r="AU512" s="50"/>
      <c r="AV512" s="50"/>
      <c r="AW512" s="50"/>
      <c r="AX512" s="50"/>
      <c r="AY512" s="50"/>
      <c r="AZ512" s="50"/>
      <c r="BA512" s="50"/>
      <c r="BB512" s="50"/>
      <c r="BC512" s="50"/>
      <c r="BD512" s="50"/>
      <c r="BE512" s="50"/>
      <c r="BF512" s="50"/>
      <c r="BG512" s="50"/>
      <c r="BH512" s="50"/>
      <c r="BI512" s="50"/>
      <c r="BJ512" s="50"/>
      <c r="BK512" s="50"/>
      <c r="BL512" s="50"/>
      <c r="BM512" s="50"/>
      <c r="BN512" s="50"/>
      <c r="BO512" s="50"/>
      <c r="BP512" s="50"/>
      <c r="BQ512" s="50"/>
      <c r="BR512" s="50"/>
      <c r="BS512" s="50"/>
      <c r="BT512" s="50"/>
      <c r="BU512" s="50"/>
      <c r="BV512" s="50"/>
      <c r="BW512" s="50"/>
      <c r="BX512" s="50"/>
      <c r="BY512" s="50"/>
      <c r="BZ512" s="50"/>
      <c r="CA512" s="50"/>
      <c r="CB512" s="50"/>
      <c r="CC512" s="51"/>
    </row>
    <row r="513" spans="2:81" ht="12.75" customHeight="1" x14ac:dyDescent="0.25">
      <c r="B513" s="62"/>
      <c r="C513" s="2"/>
      <c r="D513" s="52"/>
      <c r="E513" s="52"/>
      <c r="F513" s="53"/>
      <c r="G513" s="54"/>
      <c r="H513" s="54"/>
      <c r="I513" s="54"/>
      <c r="J513" s="54"/>
      <c r="K513" s="54"/>
      <c r="L513" s="54"/>
      <c r="M513" s="54"/>
      <c r="N513" s="54"/>
      <c r="O513" s="54"/>
      <c r="P513" s="55"/>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6"/>
    </row>
    <row r="518" spans="2:81" ht="12.75" customHeight="1" x14ac:dyDescent="0.25">
      <c r="C518" s="57" t="s">
        <v>325</v>
      </c>
    </row>
    <row r="519" spans="2:81" ht="12.75" customHeight="1" x14ac:dyDescent="0.25">
      <c r="C519" s="62" t="s">
        <v>326</v>
      </c>
    </row>
    <row r="520" spans="2:81" ht="12.75" customHeight="1" x14ac:dyDescent="0.25">
      <c r="C520" s="62" t="s">
        <v>327</v>
      </c>
    </row>
    <row r="521" spans="2:81" ht="12.75" customHeight="1" x14ac:dyDescent="0.25">
      <c r="C521" s="62" t="s">
        <v>328</v>
      </c>
    </row>
  </sheetData>
  <mergeCells count="3">
    <mergeCell ref="D5:CA5"/>
    <mergeCell ref="B168:C168"/>
    <mergeCell ref="B173:C173"/>
  </mergeCells>
  <hyperlinks>
    <hyperlink ref="B161" location="AnnexI!B483" display="VC" xr:uid="{00000000-0004-0000-0200-000000000000}"/>
    <hyperlink ref="B163" location="AnnexI!B491" display="VN" xr:uid="{00000000-0004-0000-0200-000001000000}"/>
    <hyperlink ref="B165" location="AnnexI!B497" display="ZA" xr:uid="{00000000-0004-0000-0200-000002000000}"/>
    <hyperlink ref="B157" location="AnnexI!B471" display="UY" xr:uid="{00000000-0004-0000-0200-000004000000}"/>
    <hyperlink ref="B153" location="AnnexI!B459" display="US" xr:uid="{00000000-0004-0000-0200-000005000000}"/>
    <hyperlink ref="B155" location="AnnexI!B465" display="US" xr:uid="{00000000-0004-0000-0200-000006000000}"/>
    <hyperlink ref="B151" location="AnnexI!B453" display="UA" xr:uid="{00000000-0004-0000-0200-000007000000}"/>
    <hyperlink ref="B147" location="AnnexI!B441" display="TT" xr:uid="{00000000-0004-0000-0200-000009000000}"/>
    <hyperlink ref="B145" location="AnnexI!B433" display="TR" xr:uid="{00000000-0004-0000-0200-00000A000000}"/>
    <hyperlink ref="B143" location="AnnexI!B427" display="TN" xr:uid="{00000000-0004-0000-0200-00000B000000}"/>
    <hyperlink ref="B141" location="AnnexI!B421" display="SK" xr:uid="{00000000-0004-0000-0200-00000C000000}"/>
    <hyperlink ref="B139" location="AnnexI!B415" display="SI" xr:uid="{00000000-0004-0000-0200-00000D000000}"/>
    <hyperlink ref="B137" location="AnnexI!B409" display="SG" xr:uid="{00000000-0004-0000-0200-00000E000000}"/>
    <hyperlink ref="B135" location="AnnexI!B403" display="SE" xr:uid="{00000000-0004-0000-0200-00000F000000}"/>
    <hyperlink ref="B133" location="AnnexI!B397" display="RU" xr:uid="{00000000-0004-0000-0200-000010000000}"/>
    <hyperlink ref="B131" location="AnnexI!B391" display="RS" xr:uid="{00000000-0004-0000-0200-000011000000}"/>
    <hyperlink ref="B129" location="AnnexI!B383" display="RO" xr:uid="{00000000-0004-0000-0200-000012000000}"/>
    <hyperlink ref="B127" location="AnnexI!B377" display="QZ" xr:uid="{00000000-0004-0000-0200-000013000000}"/>
    <hyperlink ref="B125" location="AnnexI!B371" display="PY" xr:uid="{00000000-0004-0000-0200-000014000000}"/>
    <hyperlink ref="B123" location="AnnexI!B365" display="PT" xr:uid="{00000000-0004-0000-0200-000015000000}"/>
    <hyperlink ref="B121" location="AnnexI!B359" display="PL" xr:uid="{00000000-0004-0000-0200-000016000000}"/>
    <hyperlink ref="B119" location="AnnexI!B353" display="PE" xr:uid="{00000000-0004-0000-0200-000017000000}"/>
    <hyperlink ref="B117" location="AnnexI!B347" display="PA" xr:uid="{00000000-0004-0000-0200-000018000000}"/>
    <hyperlink ref="B115" location="AnnexI!B341" display="OM" xr:uid="{00000000-0004-0000-0200-000019000000}"/>
    <hyperlink ref="B113" location="AnnexI!B335" display="OA" xr:uid="{00000000-0004-0000-0200-00001A000000}"/>
    <hyperlink ref="B111" location="AnnexI!B327" display="NZ" xr:uid="{00000000-0004-0000-0200-00001B000000}"/>
    <hyperlink ref="B107" location="AnnexI!B315" display="NL" xr:uid="{00000000-0004-0000-0200-00001D000000}"/>
    <hyperlink ref="B105" location="AnnexI!B309" display="NI" xr:uid="{00000000-0004-0000-0200-00001E000000}"/>
    <hyperlink ref="B103" location="AnnexI!B303" display="MX" xr:uid="{00000000-0004-0000-0200-00001F000000}"/>
    <hyperlink ref="B101" location="AnnexI!B297" display="MK" xr:uid="{00000000-0004-0000-0200-000020000000}"/>
    <hyperlink ref="B99" location="AnnexI!B291" display="ME" xr:uid="{00000000-0004-0000-0200-000021000000}"/>
    <hyperlink ref="B97" location="AnnexI!B285" display="MD" xr:uid="{00000000-0004-0000-0200-000022000000}"/>
    <hyperlink ref="B95" location="AnnexI!B279" display="MA" xr:uid="{00000000-0004-0000-0200-000023000000}"/>
    <hyperlink ref="B93" location="AnnexI!B271" display="LV" xr:uid="{00000000-0004-0000-0200-000024000000}"/>
    <hyperlink ref="B91" location="AnnexI!B265" display="LT" xr:uid="{00000000-0004-0000-0200-000025000000}"/>
    <hyperlink ref="B89" location="AnnexI!B259" display="KR" xr:uid="{00000000-0004-0000-0200-000026000000}"/>
    <hyperlink ref="B87" location="AnnexI!B253" display="KG" xr:uid="{00000000-0004-0000-0200-000027000000}"/>
    <hyperlink ref="B85" location="AnnexI!B247" display="KE" xr:uid="{00000000-0004-0000-0200-000028000000}"/>
    <hyperlink ref="B83" location="AnnexI!B241" display="JP" xr:uid="{00000000-0004-0000-0200-000029000000}"/>
    <hyperlink ref="B81" location="AnnexI!B235" display="JO" xr:uid="{00000000-0004-0000-0200-00002A000000}"/>
    <hyperlink ref="B79" location="AnnexI!B229" display="IT" xr:uid="{00000000-0004-0000-0200-00002B000000}"/>
    <hyperlink ref="B77" location="AnnexI!B223" display="IS" xr:uid="{00000000-0004-0000-0200-00002C000000}"/>
    <hyperlink ref="B75" location="AnnexI!B215" display="IL" xr:uid="{00000000-0004-0000-0200-00002D000000}"/>
    <hyperlink ref="B73" location="AnnexI!B209" display="IE" xr:uid="{00000000-0004-0000-0200-00002E000000}"/>
    <hyperlink ref="B71" location="AnnexI!B203" display="HU" xr:uid="{00000000-0004-0000-0200-00002F000000}"/>
    <hyperlink ref="B69" location="AnnexI!B197" display="HR" xr:uid="{00000000-0004-0000-0200-000030000000}"/>
    <hyperlink ref="B67" location="AnnexI!B191" display="GH" xr:uid="{00000000-0004-0000-0200-000031000000}"/>
    <hyperlink ref="B65" location="AnnexI!B185" display="GE" xr:uid="{00000000-0004-0000-0200-000032000000}"/>
    <hyperlink ref="B63" location="AnnexI!B179" display="GB" xr:uid="{00000000-0004-0000-0200-000033000000}"/>
    <hyperlink ref="B53" location="AnnexI!B147" display="EE" xr:uid="{00000000-0004-0000-0200-000038000000}"/>
    <hyperlink ref="B51" location="AnnexI!B141" display="EC" xr:uid="{00000000-0004-0000-0200-000039000000}"/>
    <hyperlink ref="B49" location="AnnexI!B135" display="DO" xr:uid="{00000000-0004-0000-0200-00003A000000}"/>
    <hyperlink ref="B47" location="AnnexI!B1329" display="DK" xr:uid="{00000000-0004-0000-0200-00003B000000}"/>
    <hyperlink ref="B45" location="AnnexI!B123" display="DE" xr:uid="{00000000-0004-0000-0200-00003C000000}"/>
    <hyperlink ref="B43" location="AnnexI!B117" display="CZ" xr:uid="{00000000-0004-0000-0200-00003D000000}"/>
    <hyperlink ref="B41" location="AnnexI!B111" display="CR" xr:uid="{00000000-0004-0000-0200-00003E000000}"/>
    <hyperlink ref="B39" location="AnnexI!B103" display="CO" xr:uid="{00000000-0004-0000-0200-00003F000000}"/>
    <hyperlink ref="B37" location="AnnexI!B97" display="CN" xr:uid="{00000000-0004-0000-0200-000040000000}"/>
    <hyperlink ref="B35" location="AnnexI!B91" display="CL" xr:uid="{00000000-0004-0000-0200-000041000000}"/>
    <hyperlink ref="B33" location="AnnexI!B85" display="CH" xr:uid="{00000000-0004-0000-0200-000042000000}"/>
    <hyperlink ref="B31" location="AnnexI!B79" display="CA" xr:uid="{00000000-0004-0000-0200-000043000000}"/>
    <hyperlink ref="B29" location="AnnexI!B73" display="BY" xr:uid="{00000000-0004-0000-0200-000044000000}"/>
    <hyperlink ref="B27" location="AnnexI!B67" display="BR" xr:uid="{00000000-0004-0000-0200-000045000000}"/>
    <hyperlink ref="B25" location="AnnexI!B61" display="BO" xr:uid="{00000000-0004-0000-0200-000046000000}"/>
    <hyperlink ref="B23" location="AnnexI!B55" display="BG" xr:uid="{00000000-0004-0000-0200-000047000000}"/>
    <hyperlink ref="B21" location="AnnexI!B47" display="BE" xr:uid="{00000000-0004-0000-0200-000048000000}"/>
    <hyperlink ref="B19" location="AnnexI!B41" display="BA" xr:uid="{00000000-0004-0000-0200-000049000000}"/>
    <hyperlink ref="B17" location="AnnexI!B35" display="AZ" xr:uid="{00000000-0004-0000-0200-00004A000000}"/>
    <hyperlink ref="B15" location="AnnexI!B29" display="AU" xr:uid="{00000000-0004-0000-0200-00004B000000}"/>
    <hyperlink ref="B13" location="AnnexI!B23" display="AT" xr:uid="{00000000-0004-0000-0200-00004C000000}"/>
    <hyperlink ref="B11" location="AnnexI!B17" display="AR" xr:uid="{00000000-0004-0000-0200-00004D000000}"/>
    <hyperlink ref="B9" location="AnnexI!B11" display="AL" xr:uid="{00000000-0004-0000-0200-00004E000000}"/>
    <hyperlink ref="B174" location="AnnexI!B377" display="QZ" xr:uid="{00000000-0004-0000-0200-00004F000000}"/>
    <hyperlink ref="B55" location="AnnexI!B153" display="EG" xr:uid="{00000000-0004-0000-0200-000037000000}"/>
    <hyperlink ref="B57" location="AnnexI!B159" display="ES" xr:uid="{00000000-0004-0000-0200-000036000000}"/>
    <hyperlink ref="B59" location="AnnexI!B167" display="FI" xr:uid="{00000000-0004-0000-0200-000035000000}"/>
    <hyperlink ref="B61" location="AnnexI!B173" display="FR" xr:uid="{00000000-0004-0000-0200-000034000000}"/>
    <hyperlink ref="B109" location="AnnexI!B321" display="NO" xr:uid="{00000000-0004-0000-0200-00001C000000}"/>
    <hyperlink ref="B159" location="AnnexI!B477" display="UZ" xr:uid="{00000000-0004-0000-0200-000003000000}"/>
    <hyperlink ref="B171" location="AnnexI!B335" display="OA" xr:uid="{2C23E8FE-393B-4847-B8E0-D1AE2329F6EC}"/>
    <hyperlink ref="B149" location="AnnexI!B447" display="TZ" xr:uid="{00000000-0004-0000-0200-000008000000}"/>
  </hyperlinks>
  <printOptions horizontalCentered="1"/>
  <pageMargins left="0.11811023622047245" right="0.19685039370078741" top="0.62992125984251968" bottom="0.27" header="0.23622047244094491" footer="0.17"/>
  <pageSetup paperSize="9" scale="65" fitToHeight="5" orientation="landscape" useFirstPageNumber="1" r:id="rId1"/>
  <headerFooter differentFirst="1">
    <oddHeader xml:space="preserve">&amp;C&amp;9C/58/7
Annex II / Annexe II / Anlage II / Anexo II
page &amp;P / Seite &amp;P / página &amp;P
</oddHeader>
    <firstHeader>&amp;C&amp;9C/58/7
ANNEX II / ANNEXE II / ANLAGE II / ANEXO II</firstHeader>
  </headerFooter>
  <rowBreaks count="2" manualBreakCount="2">
    <brk id="108" min="1" max="80" man="1"/>
    <brk id="160" min="1" max="80" man="1"/>
  </rowBreaks>
  <ignoredErrors>
    <ignoredError sqref="CC6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D567"/>
  <sheetViews>
    <sheetView showZeros="0" zoomScale="115" zoomScaleNormal="115" zoomScaleSheetLayoutView="130" workbookViewId="0">
      <selection activeCell="AJ64" sqref="AJ64"/>
    </sheetView>
  </sheetViews>
  <sheetFormatPr defaultColWidth="9.109375" defaultRowHeight="13.2" x14ac:dyDescent="0.25"/>
  <cols>
    <col min="1" max="1" width="3.88671875" style="4" customWidth="1"/>
    <col min="2" max="2" width="3.5546875" style="289" customWidth="1"/>
    <col min="3" max="3" width="37.6640625" style="4" customWidth="1"/>
    <col min="4" max="4" width="2.6640625" style="4" hidden="1" customWidth="1"/>
    <col min="5" max="5" width="2.88671875" style="4" hidden="1" customWidth="1"/>
    <col min="6" max="6" width="2.33203125" style="4" hidden="1" customWidth="1"/>
    <col min="7" max="7" width="3.109375" style="4" customWidth="1"/>
    <col min="8" max="8" width="2.6640625" style="4" hidden="1" customWidth="1"/>
    <col min="9" max="11" width="3.109375" style="4" customWidth="1"/>
    <col min="12" max="12" width="2.33203125" style="4" hidden="1" customWidth="1"/>
    <col min="13" max="15" width="3.109375" style="4" customWidth="1"/>
    <col min="16" max="16" width="2.6640625" style="4" hidden="1" customWidth="1"/>
    <col min="17" max="19" width="3.109375" style="4" customWidth="1"/>
    <col min="20" max="20" width="2.6640625" style="4" hidden="1" customWidth="1"/>
    <col min="21" max="23" width="3.109375" style="4" customWidth="1"/>
    <col min="24" max="24" width="2.88671875" style="4" hidden="1" customWidth="1"/>
    <col min="25" max="25" width="3.109375" style="4" customWidth="1"/>
    <col min="26" max="28" width="2.6640625" style="4" hidden="1" customWidth="1"/>
    <col min="29" max="33" width="3.109375" style="4" customWidth="1"/>
    <col min="34" max="34" width="5.5546875" style="4" customWidth="1"/>
    <col min="35" max="35" width="6.6640625" style="4" customWidth="1"/>
    <col min="36" max="36" width="2.6640625" style="4" customWidth="1"/>
    <col min="37" max="37" width="3" style="4" customWidth="1"/>
    <col min="38" max="16384" width="9.109375" style="4"/>
  </cols>
  <sheetData>
    <row r="1" spans="2:35" ht="21.45" customHeight="1" x14ac:dyDescent="0.25">
      <c r="B1" s="176" t="s">
        <v>329</v>
      </c>
      <c r="C1" s="133"/>
      <c r="D1" s="133"/>
      <c r="E1" s="133"/>
      <c r="F1" s="133"/>
      <c r="G1" s="133"/>
      <c r="H1" s="133"/>
      <c r="I1" s="133"/>
      <c r="J1" s="133"/>
      <c r="K1" s="133"/>
      <c r="L1" s="133"/>
      <c r="M1" s="133"/>
      <c r="N1" s="133"/>
      <c r="O1" s="133"/>
      <c r="P1" s="133"/>
      <c r="Q1" s="133"/>
      <c r="R1" s="133"/>
      <c r="S1" s="216"/>
      <c r="T1" s="216"/>
      <c r="U1" s="216"/>
      <c r="V1" s="216"/>
      <c r="W1" s="216"/>
      <c r="X1" s="216"/>
      <c r="Y1" s="216"/>
      <c r="Z1" s="216"/>
      <c r="AA1" s="216"/>
      <c r="AB1" s="216"/>
      <c r="AC1" s="216"/>
      <c r="AD1" s="216"/>
      <c r="AE1" s="216"/>
      <c r="AF1" s="216"/>
      <c r="AG1" s="216"/>
      <c r="AH1" s="216"/>
      <c r="AI1" s="216"/>
    </row>
    <row r="2" spans="2:35" ht="22.2" customHeight="1" x14ac:dyDescent="0.25">
      <c r="B2" s="176" t="s">
        <v>330</v>
      </c>
      <c r="C2" s="133"/>
      <c r="D2" s="133"/>
      <c r="E2" s="133"/>
      <c r="F2" s="133"/>
      <c r="G2" s="133"/>
      <c r="H2" s="133"/>
      <c r="I2" s="133"/>
      <c r="J2" s="133"/>
      <c r="K2" s="133"/>
      <c r="L2" s="133"/>
      <c r="M2" s="133"/>
      <c r="N2" s="133"/>
      <c r="O2" s="133"/>
      <c r="P2" s="133"/>
      <c r="Q2" s="133"/>
      <c r="R2" s="133"/>
      <c r="S2" s="216"/>
      <c r="T2" s="216"/>
      <c r="U2" s="216"/>
      <c r="V2" s="216"/>
      <c r="W2" s="216"/>
      <c r="X2" s="216"/>
      <c r="Y2" s="216"/>
      <c r="Z2" s="216"/>
      <c r="AA2" s="216"/>
      <c r="AB2" s="216"/>
      <c r="AC2" s="216"/>
      <c r="AD2" s="216"/>
      <c r="AE2" s="216"/>
      <c r="AF2" s="216"/>
      <c r="AG2" s="216"/>
      <c r="AH2" s="216"/>
      <c r="AI2" s="216"/>
    </row>
    <row r="3" spans="2:35" ht="22.2" customHeight="1" x14ac:dyDescent="0.25">
      <c r="B3" s="176" t="s">
        <v>331</v>
      </c>
      <c r="C3" s="133"/>
      <c r="D3" s="133"/>
      <c r="E3" s="133"/>
      <c r="F3" s="133"/>
      <c r="G3" s="133"/>
      <c r="H3" s="133"/>
      <c r="I3" s="133"/>
      <c r="J3" s="133"/>
      <c r="K3" s="133"/>
      <c r="L3" s="133"/>
      <c r="M3" s="133"/>
      <c r="N3" s="133"/>
      <c r="O3" s="133"/>
      <c r="P3" s="133"/>
      <c r="Q3" s="133"/>
      <c r="R3" s="133"/>
      <c r="S3" s="216"/>
      <c r="T3" s="216"/>
      <c r="U3" s="216"/>
      <c r="V3" s="216"/>
      <c r="W3" s="216"/>
      <c r="X3" s="216"/>
      <c r="Y3" s="216"/>
      <c r="Z3" s="216"/>
      <c r="AA3" s="216"/>
      <c r="AB3" s="216"/>
      <c r="AC3" s="216"/>
      <c r="AD3" s="216"/>
      <c r="AE3" s="216"/>
      <c r="AF3" s="216"/>
      <c r="AG3" s="216"/>
      <c r="AH3" s="216"/>
      <c r="AI3" s="216"/>
    </row>
    <row r="4" spans="2:35" ht="21.45" customHeight="1" x14ac:dyDescent="0.25">
      <c r="B4" s="176" t="s">
        <v>332</v>
      </c>
      <c r="C4" s="134"/>
      <c r="D4" s="134"/>
      <c r="E4" s="134"/>
      <c r="F4" s="134"/>
      <c r="G4" s="134"/>
      <c r="H4" s="134"/>
      <c r="I4" s="134"/>
      <c r="J4" s="134"/>
      <c r="K4" s="134"/>
      <c r="L4" s="134"/>
      <c r="M4" s="134"/>
      <c r="N4" s="134"/>
      <c r="O4" s="134"/>
      <c r="P4" s="134"/>
      <c r="Q4" s="134"/>
      <c r="R4" s="134"/>
      <c r="S4" s="216"/>
      <c r="T4" s="216"/>
      <c r="U4" s="216"/>
      <c r="V4" s="216"/>
      <c r="W4" s="216"/>
      <c r="X4" s="216"/>
      <c r="Y4" s="216"/>
      <c r="Z4" s="216"/>
      <c r="AA4" s="216"/>
      <c r="AB4" s="216"/>
      <c r="AC4" s="216"/>
      <c r="AD4" s="216"/>
      <c r="AE4" s="216"/>
      <c r="AF4" s="216"/>
      <c r="AG4" s="216"/>
      <c r="AH4" s="216"/>
      <c r="AI4" s="216"/>
    </row>
    <row r="5" spans="2:35" s="59" customFormat="1" ht="13.5" customHeight="1" x14ac:dyDescent="0.2">
      <c r="B5" s="213"/>
      <c r="C5" s="213"/>
      <c r="D5" s="213"/>
      <c r="E5" s="213"/>
      <c r="F5" s="213"/>
      <c r="G5" s="213"/>
      <c r="H5" s="213"/>
      <c r="I5" s="213"/>
      <c r="J5" s="213"/>
      <c r="K5" s="213"/>
      <c r="L5" s="213"/>
      <c r="M5" s="213"/>
      <c r="N5" s="213"/>
      <c r="O5" s="213"/>
      <c r="P5" s="213"/>
      <c r="Q5" s="213"/>
      <c r="R5" s="213"/>
      <c r="S5" s="217"/>
      <c r="T5" s="218"/>
      <c r="U5" s="217"/>
      <c r="V5" s="217"/>
      <c r="W5" s="217"/>
      <c r="X5" s="217"/>
      <c r="Y5" s="217"/>
      <c r="Z5" s="217"/>
      <c r="AA5" s="217"/>
      <c r="AB5" s="217"/>
      <c r="AC5" s="217"/>
      <c r="AD5" s="217"/>
      <c r="AE5" s="217"/>
      <c r="AF5" s="217"/>
      <c r="AG5" s="217"/>
      <c r="AH5" s="217"/>
      <c r="AI5" s="217"/>
    </row>
    <row r="6" spans="2:35" s="2" customFormat="1" ht="12" customHeight="1" x14ac:dyDescent="0.2">
      <c r="B6" s="361" t="s">
        <v>270</v>
      </c>
      <c r="C6" s="312"/>
      <c r="D6" s="219"/>
      <c r="E6" s="219"/>
      <c r="F6" s="220"/>
      <c r="G6" s="201"/>
      <c r="H6" s="201"/>
      <c r="I6" s="360" t="s">
        <v>337</v>
      </c>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314"/>
    </row>
    <row r="7" spans="2:35" s="2" customFormat="1" ht="10.199999999999999" x14ac:dyDescent="0.2">
      <c r="B7" s="362" t="s">
        <v>194</v>
      </c>
      <c r="C7" s="313"/>
      <c r="D7" s="221" t="s">
        <v>338</v>
      </c>
      <c r="E7" s="221" t="s">
        <v>339</v>
      </c>
      <c r="F7" s="221" t="s">
        <v>340</v>
      </c>
      <c r="G7" s="315" t="s">
        <v>315</v>
      </c>
      <c r="H7" s="315" t="s">
        <v>271</v>
      </c>
      <c r="I7" s="315" t="s">
        <v>272</v>
      </c>
      <c r="J7" s="315" t="s">
        <v>341</v>
      </c>
      <c r="K7" s="315" t="s">
        <v>273</v>
      </c>
      <c r="L7" s="315" t="s">
        <v>274</v>
      </c>
      <c r="M7" s="315" t="s">
        <v>275</v>
      </c>
      <c r="N7" s="315" t="s">
        <v>342</v>
      </c>
      <c r="O7" s="315" t="s">
        <v>276</v>
      </c>
      <c r="P7" s="315" t="s">
        <v>343</v>
      </c>
      <c r="Q7" s="315" t="s">
        <v>277</v>
      </c>
      <c r="R7" s="315" t="s">
        <v>320</v>
      </c>
      <c r="S7" s="315" t="s">
        <v>278</v>
      </c>
      <c r="T7" s="315" t="s">
        <v>308</v>
      </c>
      <c r="U7" s="315" t="s">
        <v>279</v>
      </c>
      <c r="V7" s="315" t="s">
        <v>344</v>
      </c>
      <c r="W7" s="315" t="s">
        <v>345</v>
      </c>
      <c r="X7" s="315" t="s">
        <v>346</v>
      </c>
      <c r="Y7" s="315" t="s">
        <v>280</v>
      </c>
      <c r="Z7" s="315" t="s">
        <v>347</v>
      </c>
      <c r="AA7" s="315" t="s">
        <v>348</v>
      </c>
      <c r="AB7" s="315" t="s">
        <v>349</v>
      </c>
      <c r="AC7" s="315" t="s">
        <v>350</v>
      </c>
      <c r="AD7" s="315" t="s">
        <v>281</v>
      </c>
      <c r="AE7" s="315" t="s">
        <v>351</v>
      </c>
      <c r="AF7" s="315" t="s">
        <v>352</v>
      </c>
      <c r="AG7" s="315" t="s">
        <v>353</v>
      </c>
      <c r="AH7" s="315" t="s">
        <v>282</v>
      </c>
      <c r="AI7" s="315" t="s">
        <v>197</v>
      </c>
    </row>
    <row r="8" spans="2:35" s="2" customFormat="1" ht="2.4" customHeight="1" x14ac:dyDescent="0.2">
      <c r="B8" s="222"/>
      <c r="C8" s="223"/>
      <c r="D8" s="224"/>
      <c r="E8" s="224"/>
      <c r="F8" s="224"/>
      <c r="G8" s="224"/>
      <c r="H8" s="224"/>
      <c r="I8" s="224"/>
      <c r="J8" s="225"/>
      <c r="K8" s="225"/>
      <c r="L8" s="225"/>
      <c r="M8" s="225"/>
      <c r="N8" s="225"/>
      <c r="O8" s="225"/>
      <c r="P8" s="225"/>
      <c r="Q8" s="225"/>
      <c r="R8" s="225"/>
      <c r="S8" s="225"/>
      <c r="T8" s="225"/>
      <c r="U8" s="225"/>
      <c r="V8" s="225"/>
      <c r="W8" s="225"/>
      <c r="X8" s="225"/>
      <c r="Y8" s="225"/>
      <c r="Z8" s="225"/>
      <c r="AA8" s="225"/>
      <c r="AB8" s="225"/>
      <c r="AC8" s="225"/>
      <c r="AD8" s="225"/>
      <c r="AE8" s="226"/>
      <c r="AF8" s="226"/>
      <c r="AG8" s="226"/>
      <c r="AH8" s="226"/>
      <c r="AI8" s="226"/>
    </row>
    <row r="9" spans="2:35" s="2" customFormat="1" ht="12.6" hidden="1" customHeight="1" x14ac:dyDescent="0.2">
      <c r="B9" s="227" t="s">
        <v>354</v>
      </c>
      <c r="C9" s="228" t="s">
        <v>355</v>
      </c>
      <c r="D9" s="229"/>
      <c r="E9" s="229"/>
      <c r="F9" s="230"/>
      <c r="G9" s="230"/>
      <c r="H9" s="230"/>
      <c r="I9" s="229"/>
      <c r="J9" s="230"/>
      <c r="K9" s="230"/>
      <c r="L9" s="230"/>
      <c r="M9" s="229"/>
      <c r="N9" s="229"/>
      <c r="O9" s="229"/>
      <c r="P9" s="229"/>
      <c r="Q9" s="229"/>
      <c r="R9" s="229"/>
      <c r="S9" s="229"/>
      <c r="T9" s="229"/>
      <c r="U9" s="229"/>
      <c r="V9" s="229"/>
      <c r="W9" s="229"/>
      <c r="X9" s="229"/>
      <c r="Y9" s="229"/>
      <c r="Z9" s="229"/>
      <c r="AA9" s="229"/>
      <c r="AB9" s="229"/>
      <c r="AC9" s="229"/>
      <c r="AD9" s="229"/>
      <c r="AE9" s="231"/>
      <c r="AF9" s="231"/>
      <c r="AG9" s="231"/>
      <c r="AH9" s="231"/>
      <c r="AI9" s="232">
        <f t="shared" ref="AI9:AI14" si="0">SUM(D9:AH9)</f>
        <v>0</v>
      </c>
    </row>
    <row r="10" spans="2:35" s="1" customFormat="1" ht="0.6" hidden="1" customHeight="1" x14ac:dyDescent="0.2">
      <c r="B10" s="233"/>
      <c r="C10" s="234"/>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6"/>
      <c r="AF10" s="236"/>
      <c r="AG10" s="236"/>
      <c r="AH10" s="236"/>
      <c r="AI10" s="232">
        <f t="shared" si="0"/>
        <v>0</v>
      </c>
    </row>
    <row r="11" spans="2:35" customFormat="1" x14ac:dyDescent="0.25">
      <c r="B11" s="244" t="s">
        <v>9</v>
      </c>
      <c r="C11" s="237" t="s">
        <v>10</v>
      </c>
      <c r="D11" s="238"/>
      <c r="E11" s="238"/>
      <c r="F11" s="239"/>
      <c r="G11" s="239"/>
      <c r="H11" s="239"/>
      <c r="I11" s="238"/>
      <c r="J11" s="239"/>
      <c r="K11" s="239"/>
      <c r="L11" s="239"/>
      <c r="M11" s="238"/>
      <c r="N11" s="238"/>
      <c r="O11" s="238"/>
      <c r="P11" s="238"/>
      <c r="Q11" s="238"/>
      <c r="R11" s="238"/>
      <c r="S11" s="238"/>
      <c r="T11" s="238"/>
      <c r="U11" s="238"/>
      <c r="V11" s="238"/>
      <c r="W11" s="238"/>
      <c r="X11" s="238"/>
      <c r="Y11" s="238"/>
      <c r="Z11" s="238"/>
      <c r="AA11" s="238"/>
      <c r="AB11" s="238"/>
      <c r="AC11" s="238"/>
      <c r="AD11" s="238"/>
      <c r="AE11" s="240"/>
      <c r="AF11" s="240"/>
      <c r="AG11" s="240"/>
      <c r="AH11" s="240"/>
      <c r="AI11" s="241">
        <f t="shared" si="0"/>
        <v>0</v>
      </c>
    </row>
    <row r="12" spans="2:35" customFormat="1" x14ac:dyDescent="0.25">
      <c r="B12" s="245"/>
      <c r="C12" s="234"/>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v>1</v>
      </c>
      <c r="AD12" s="235"/>
      <c r="AE12" s="236"/>
      <c r="AF12" s="236"/>
      <c r="AG12" s="236"/>
      <c r="AH12" s="236"/>
      <c r="AI12" s="250">
        <f t="shared" si="0"/>
        <v>1</v>
      </c>
    </row>
    <row r="13" spans="2:35" customFormat="1" ht="13.2" hidden="1" customHeight="1" x14ac:dyDescent="0.25">
      <c r="B13" s="242" t="s">
        <v>11</v>
      </c>
      <c r="C13" s="237" t="s">
        <v>12</v>
      </c>
      <c r="D13" s="238"/>
      <c r="E13" s="238"/>
      <c r="F13" s="239"/>
      <c r="G13" s="239"/>
      <c r="H13" s="239"/>
      <c r="I13" s="238"/>
      <c r="J13" s="239"/>
      <c r="K13" s="239"/>
      <c r="L13" s="239"/>
      <c r="M13" s="238"/>
      <c r="N13" s="238"/>
      <c r="O13" s="238"/>
      <c r="P13" s="238"/>
      <c r="Q13" s="238"/>
      <c r="R13" s="238"/>
      <c r="S13" s="238"/>
      <c r="T13" s="238"/>
      <c r="U13" s="238"/>
      <c r="V13" s="238"/>
      <c r="W13" s="238"/>
      <c r="X13" s="238"/>
      <c r="Y13" s="238"/>
      <c r="Z13" s="238"/>
      <c r="AA13" s="238"/>
      <c r="AB13" s="238"/>
      <c r="AC13" s="238"/>
      <c r="AD13" s="238"/>
      <c r="AE13" s="240"/>
      <c r="AF13" s="240"/>
      <c r="AG13" s="240"/>
      <c r="AH13" s="240"/>
      <c r="AI13" s="241">
        <f t="shared" si="0"/>
        <v>0</v>
      </c>
    </row>
    <row r="14" spans="2:35" customFormat="1" ht="13.2" hidden="1" customHeight="1" x14ac:dyDescent="0.25">
      <c r="B14" s="243"/>
      <c r="C14" s="234"/>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6"/>
      <c r="AF14" s="236"/>
      <c r="AG14" s="236"/>
      <c r="AH14" s="236"/>
      <c r="AI14" s="241">
        <f t="shared" si="0"/>
        <v>0</v>
      </c>
    </row>
    <row r="15" spans="2:35" customFormat="1" ht="13.2" customHeight="1" x14ac:dyDescent="0.25">
      <c r="B15" s="244" t="s">
        <v>13</v>
      </c>
      <c r="C15" s="237" t="s">
        <v>14</v>
      </c>
      <c r="D15" s="238"/>
      <c r="E15" s="238"/>
      <c r="F15" s="239"/>
      <c r="G15" s="239"/>
      <c r="H15" s="239"/>
      <c r="I15" s="238"/>
      <c r="J15" s="239"/>
      <c r="K15" s="239"/>
      <c r="L15" s="239"/>
      <c r="M15" s="238"/>
      <c r="N15" s="238"/>
      <c r="O15" s="238"/>
      <c r="P15" s="238"/>
      <c r="Q15" s="238"/>
      <c r="R15" s="238"/>
      <c r="S15" s="238"/>
      <c r="T15" s="238"/>
      <c r="U15" s="238"/>
      <c r="V15" s="238"/>
      <c r="W15" s="238"/>
      <c r="X15" s="238"/>
      <c r="Y15" s="238"/>
      <c r="Z15" s="238"/>
      <c r="AA15" s="238"/>
      <c r="AB15" s="238"/>
      <c r="AC15" s="238"/>
      <c r="AD15" s="238"/>
      <c r="AE15" s="240"/>
      <c r="AF15" s="240"/>
      <c r="AG15" s="240"/>
      <c r="AH15" s="240">
        <v>22</v>
      </c>
      <c r="AI15" s="241">
        <f t="shared" ref="AI15:AI35" si="1">SUM(D15:AH15)</f>
        <v>22</v>
      </c>
    </row>
    <row r="16" spans="2:35" customFormat="1" ht="13.2" customHeight="1" x14ac:dyDescent="0.25">
      <c r="B16" s="245"/>
      <c r="C16" s="234"/>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6"/>
      <c r="AF16" s="236"/>
      <c r="AG16" s="236"/>
      <c r="AH16" s="246">
        <v>1</v>
      </c>
      <c r="AI16" s="250">
        <f t="shared" si="1"/>
        <v>1</v>
      </c>
    </row>
    <row r="17" spans="2:35" customFormat="1" ht="13.5" hidden="1" customHeight="1" x14ac:dyDescent="0.25">
      <c r="B17" s="247" t="s">
        <v>15</v>
      </c>
      <c r="C17" s="237" t="s">
        <v>356</v>
      </c>
      <c r="D17" s="238"/>
      <c r="E17" s="238"/>
      <c r="F17" s="239"/>
      <c r="G17" s="239"/>
      <c r="H17" s="239"/>
      <c r="I17" s="238"/>
      <c r="J17" s="239"/>
      <c r="K17" s="239"/>
      <c r="L17" s="239"/>
      <c r="M17" s="238"/>
      <c r="N17" s="238"/>
      <c r="O17" s="238"/>
      <c r="P17" s="238"/>
      <c r="Q17" s="238"/>
      <c r="R17" s="238"/>
      <c r="S17" s="238"/>
      <c r="T17" s="238"/>
      <c r="U17" s="238"/>
      <c r="V17" s="238"/>
      <c r="W17" s="238"/>
      <c r="X17" s="238"/>
      <c r="Y17" s="238"/>
      <c r="Z17" s="238"/>
      <c r="AA17" s="238"/>
      <c r="AB17" s="238"/>
      <c r="AC17" s="238"/>
      <c r="AD17" s="238"/>
      <c r="AE17" s="240"/>
      <c r="AF17" s="240"/>
      <c r="AG17" s="240"/>
      <c r="AH17" s="240"/>
      <c r="AI17" s="241">
        <f t="shared" si="1"/>
        <v>0</v>
      </c>
    </row>
    <row r="18" spans="2:35" customFormat="1" ht="13.5" hidden="1" customHeight="1" x14ac:dyDescent="0.25">
      <c r="B18" s="248"/>
      <c r="C18" s="234"/>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6"/>
      <c r="AF18" s="236"/>
      <c r="AG18" s="236"/>
      <c r="AH18" s="236"/>
      <c r="AI18" s="241">
        <f t="shared" si="1"/>
        <v>0</v>
      </c>
    </row>
    <row r="19" spans="2:35" customFormat="1" ht="13.5" hidden="1" customHeight="1" x14ac:dyDescent="0.25">
      <c r="B19" s="247" t="s">
        <v>17</v>
      </c>
      <c r="C19" s="237" t="s">
        <v>18</v>
      </c>
      <c r="D19" s="238"/>
      <c r="E19" s="238"/>
      <c r="F19" s="239"/>
      <c r="G19" s="239"/>
      <c r="H19" s="239"/>
      <c r="I19" s="238"/>
      <c r="J19" s="239"/>
      <c r="K19" s="239"/>
      <c r="L19" s="239"/>
      <c r="M19" s="238"/>
      <c r="N19" s="238"/>
      <c r="O19" s="238"/>
      <c r="P19" s="238"/>
      <c r="Q19" s="238"/>
      <c r="R19" s="238"/>
      <c r="S19" s="238"/>
      <c r="T19" s="238"/>
      <c r="U19" s="238"/>
      <c r="V19" s="238"/>
      <c r="W19" s="238"/>
      <c r="X19" s="238"/>
      <c r="Y19" s="238"/>
      <c r="Z19" s="238"/>
      <c r="AA19" s="238"/>
      <c r="AB19" s="238"/>
      <c r="AC19" s="238"/>
      <c r="AD19" s="238"/>
      <c r="AE19" s="240"/>
      <c r="AF19" s="240"/>
      <c r="AG19" s="240"/>
      <c r="AH19" s="240"/>
      <c r="AI19" s="241">
        <f t="shared" si="1"/>
        <v>0</v>
      </c>
    </row>
    <row r="20" spans="2:35" customFormat="1" ht="13.5" hidden="1" customHeight="1" x14ac:dyDescent="0.25">
      <c r="B20" s="248"/>
      <c r="C20" s="234" t="s">
        <v>19</v>
      </c>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6"/>
      <c r="AF20" s="236"/>
      <c r="AG20" s="236"/>
      <c r="AH20" s="236"/>
      <c r="AI20" s="241">
        <f t="shared" si="1"/>
        <v>0</v>
      </c>
    </row>
    <row r="21" spans="2:35" customFormat="1" ht="13.5" hidden="1" customHeight="1" x14ac:dyDescent="0.25">
      <c r="B21" s="247" t="s">
        <v>20</v>
      </c>
      <c r="C21" s="237" t="s">
        <v>21</v>
      </c>
      <c r="D21" s="238"/>
      <c r="E21" s="238"/>
      <c r="F21" s="239"/>
      <c r="G21" s="239"/>
      <c r="H21" s="239"/>
      <c r="I21" s="238"/>
      <c r="J21" s="239"/>
      <c r="K21" s="239"/>
      <c r="L21" s="239"/>
      <c r="M21" s="238"/>
      <c r="N21" s="238"/>
      <c r="O21" s="238"/>
      <c r="P21" s="238"/>
      <c r="Q21" s="238"/>
      <c r="R21" s="238"/>
      <c r="S21" s="238"/>
      <c r="T21" s="238"/>
      <c r="U21" s="238"/>
      <c r="V21" s="238"/>
      <c r="W21" s="238"/>
      <c r="X21" s="238"/>
      <c r="Y21" s="238"/>
      <c r="Z21" s="238"/>
      <c r="AA21" s="238"/>
      <c r="AB21" s="238"/>
      <c r="AC21" s="238"/>
      <c r="AD21" s="238"/>
      <c r="AE21" s="240"/>
      <c r="AF21" s="240"/>
      <c r="AG21" s="240"/>
      <c r="AH21" s="240"/>
      <c r="AI21" s="241">
        <f t="shared" si="1"/>
        <v>0</v>
      </c>
    </row>
    <row r="22" spans="2:35" customFormat="1" ht="13.5" hidden="1" customHeight="1" x14ac:dyDescent="0.25">
      <c r="B22" s="248"/>
      <c r="C22" s="234"/>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6"/>
      <c r="AF22" s="236"/>
      <c r="AG22" s="236"/>
      <c r="AH22" s="236"/>
      <c r="AI22" s="241">
        <f t="shared" si="1"/>
        <v>0</v>
      </c>
    </row>
    <row r="23" spans="2:35" customFormat="1" ht="13.5" hidden="1" customHeight="1" x14ac:dyDescent="0.25">
      <c r="B23" s="247" t="s">
        <v>22</v>
      </c>
      <c r="C23" s="237" t="s">
        <v>23</v>
      </c>
      <c r="D23" s="238"/>
      <c r="E23" s="238"/>
      <c r="F23" s="239"/>
      <c r="G23" s="239"/>
      <c r="H23" s="239"/>
      <c r="I23" s="238"/>
      <c r="J23" s="239"/>
      <c r="K23" s="239"/>
      <c r="L23" s="239"/>
      <c r="M23" s="238"/>
      <c r="N23" s="238"/>
      <c r="O23" s="238"/>
      <c r="P23" s="238"/>
      <c r="Q23" s="238"/>
      <c r="R23" s="238"/>
      <c r="S23" s="238"/>
      <c r="T23" s="238"/>
      <c r="U23" s="238"/>
      <c r="V23" s="238"/>
      <c r="W23" s="238"/>
      <c r="X23" s="238"/>
      <c r="Y23" s="238"/>
      <c r="Z23" s="238"/>
      <c r="AA23" s="238"/>
      <c r="AB23" s="238"/>
      <c r="AC23" s="238"/>
      <c r="AD23" s="238"/>
      <c r="AE23" s="240"/>
      <c r="AF23" s="240"/>
      <c r="AG23" s="240"/>
      <c r="AH23" s="240"/>
      <c r="AI23" s="241">
        <f t="shared" si="1"/>
        <v>0</v>
      </c>
    </row>
    <row r="24" spans="2:35" customFormat="1" ht="13.5" hidden="1" customHeight="1" x14ac:dyDescent="0.25">
      <c r="B24" s="248"/>
      <c r="C24" s="234"/>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6"/>
      <c r="AF24" s="236"/>
      <c r="AG24" s="236"/>
      <c r="AH24" s="236"/>
      <c r="AI24" s="241">
        <f t="shared" si="1"/>
        <v>0</v>
      </c>
    </row>
    <row r="25" spans="2:35" customFormat="1" ht="13.5" hidden="1" customHeight="1" x14ac:dyDescent="0.25">
      <c r="B25" s="247" t="s">
        <v>24</v>
      </c>
      <c r="C25" s="237" t="s">
        <v>357</v>
      </c>
      <c r="D25" s="238"/>
      <c r="E25" s="238"/>
      <c r="F25" s="239"/>
      <c r="G25" s="239"/>
      <c r="H25" s="239"/>
      <c r="I25" s="238"/>
      <c r="J25" s="239"/>
      <c r="K25" s="239"/>
      <c r="L25" s="239"/>
      <c r="M25" s="238"/>
      <c r="N25" s="238"/>
      <c r="O25" s="238"/>
      <c r="P25" s="238"/>
      <c r="Q25" s="238"/>
      <c r="R25" s="238"/>
      <c r="S25" s="238"/>
      <c r="T25" s="238"/>
      <c r="U25" s="238"/>
      <c r="V25" s="238"/>
      <c r="W25" s="238"/>
      <c r="X25" s="238"/>
      <c r="Y25" s="238"/>
      <c r="Z25" s="238"/>
      <c r="AA25" s="238"/>
      <c r="AB25" s="238"/>
      <c r="AC25" s="238"/>
      <c r="AD25" s="238"/>
      <c r="AE25" s="240"/>
      <c r="AF25" s="240"/>
      <c r="AG25" s="240"/>
      <c r="AH25" s="240"/>
      <c r="AI25" s="241">
        <f t="shared" si="1"/>
        <v>0</v>
      </c>
    </row>
    <row r="26" spans="2:35" customFormat="1" ht="13.5" hidden="1" customHeight="1" x14ac:dyDescent="0.25">
      <c r="B26" s="248"/>
      <c r="C26" s="234"/>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6"/>
      <c r="AF26" s="236"/>
      <c r="AG26" s="236"/>
      <c r="AH26" s="236"/>
      <c r="AI26" s="241">
        <f t="shared" si="1"/>
        <v>0</v>
      </c>
    </row>
    <row r="27" spans="2:35" customFormat="1" ht="13.5" hidden="1" customHeight="1" x14ac:dyDescent="0.25">
      <c r="B27" s="247" t="s">
        <v>28</v>
      </c>
      <c r="C27" s="237" t="s">
        <v>29</v>
      </c>
      <c r="D27" s="238"/>
      <c r="E27" s="238"/>
      <c r="F27" s="239"/>
      <c r="G27" s="238"/>
      <c r="H27" s="238"/>
      <c r="I27" s="239"/>
      <c r="J27" s="239"/>
      <c r="K27" s="239"/>
      <c r="L27" s="239"/>
      <c r="M27" s="239"/>
      <c r="N27" s="239"/>
      <c r="O27" s="239"/>
      <c r="P27" s="238"/>
      <c r="Q27" s="238"/>
      <c r="R27" s="238"/>
      <c r="S27" s="238"/>
      <c r="T27" s="238"/>
      <c r="U27" s="238"/>
      <c r="V27" s="238"/>
      <c r="W27" s="238"/>
      <c r="X27" s="238"/>
      <c r="Y27" s="238"/>
      <c r="Z27" s="238"/>
      <c r="AA27" s="238"/>
      <c r="AB27" s="238"/>
      <c r="AC27" s="238"/>
      <c r="AD27" s="238"/>
      <c r="AE27" s="240"/>
      <c r="AF27" s="240"/>
      <c r="AG27" s="240"/>
      <c r="AH27" s="238"/>
      <c r="AI27" s="241">
        <f t="shared" si="1"/>
        <v>0</v>
      </c>
    </row>
    <row r="28" spans="2:35" customFormat="1" ht="13.5" hidden="1" customHeight="1" x14ac:dyDescent="0.25">
      <c r="B28" s="248"/>
      <c r="C28" s="249"/>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6"/>
      <c r="AF28" s="236"/>
      <c r="AG28" s="236"/>
      <c r="AH28" s="235"/>
      <c r="AI28" s="241">
        <f t="shared" si="1"/>
        <v>0</v>
      </c>
    </row>
    <row r="29" spans="2:35" customFormat="1" ht="13.5" hidden="1" customHeight="1" x14ac:dyDescent="0.25">
      <c r="B29" s="247" t="s">
        <v>30</v>
      </c>
      <c r="C29" s="237" t="s">
        <v>31</v>
      </c>
      <c r="D29" s="238"/>
      <c r="E29" s="238"/>
      <c r="F29" s="239"/>
      <c r="G29" s="239"/>
      <c r="H29" s="239"/>
      <c r="I29" s="238"/>
      <c r="J29" s="239"/>
      <c r="K29" s="239"/>
      <c r="L29" s="239"/>
      <c r="M29" s="238"/>
      <c r="N29" s="238"/>
      <c r="O29" s="238"/>
      <c r="P29" s="238"/>
      <c r="Q29" s="238"/>
      <c r="R29" s="238"/>
      <c r="S29" s="238"/>
      <c r="T29" s="238"/>
      <c r="U29" s="238"/>
      <c r="V29" s="238"/>
      <c r="W29" s="238"/>
      <c r="X29" s="238"/>
      <c r="Y29" s="238"/>
      <c r="Z29" s="238"/>
      <c r="AA29" s="238"/>
      <c r="AB29" s="238"/>
      <c r="AC29" s="238"/>
      <c r="AD29" s="238"/>
      <c r="AE29" s="240"/>
      <c r="AF29" s="240"/>
      <c r="AG29" s="240"/>
      <c r="AH29" s="240"/>
      <c r="AI29" s="241">
        <f t="shared" si="1"/>
        <v>0</v>
      </c>
    </row>
    <row r="30" spans="2:35" customFormat="1" ht="13.5" hidden="1" customHeight="1" x14ac:dyDescent="0.25">
      <c r="B30" s="248"/>
      <c r="C30" s="234"/>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6"/>
      <c r="AF30" s="236"/>
      <c r="AG30" s="236"/>
      <c r="AH30" s="236"/>
      <c r="AI30" s="241">
        <f t="shared" si="1"/>
        <v>0</v>
      </c>
    </row>
    <row r="31" spans="2:35" customFormat="1" ht="13.5" hidden="1" customHeight="1" x14ac:dyDescent="0.25">
      <c r="B31" s="247" t="s">
        <v>32</v>
      </c>
      <c r="C31" s="237" t="s">
        <v>33</v>
      </c>
      <c r="D31" s="238"/>
      <c r="E31" s="238"/>
      <c r="F31" s="239"/>
      <c r="G31" s="239"/>
      <c r="H31" s="239"/>
      <c r="I31" s="238"/>
      <c r="J31" s="239"/>
      <c r="K31" s="239"/>
      <c r="L31" s="239"/>
      <c r="M31" s="238"/>
      <c r="N31" s="238"/>
      <c r="O31" s="238"/>
      <c r="P31" s="238"/>
      <c r="Q31" s="238"/>
      <c r="R31" s="238"/>
      <c r="S31" s="238"/>
      <c r="T31" s="238"/>
      <c r="U31" s="238"/>
      <c r="V31" s="238"/>
      <c r="W31" s="238"/>
      <c r="X31" s="238"/>
      <c r="Y31" s="238"/>
      <c r="Z31" s="238"/>
      <c r="AA31" s="238"/>
      <c r="AB31" s="238"/>
      <c r="AC31" s="238"/>
      <c r="AD31" s="238"/>
      <c r="AE31" s="240"/>
      <c r="AF31" s="240"/>
      <c r="AG31" s="240"/>
      <c r="AH31" s="240"/>
      <c r="AI31" s="241">
        <f t="shared" si="1"/>
        <v>0</v>
      </c>
    </row>
    <row r="32" spans="2:35" customFormat="1" ht="13.5" hidden="1" customHeight="1" x14ac:dyDescent="0.25">
      <c r="B32" s="248"/>
      <c r="C32" s="234"/>
      <c r="D32" s="235"/>
      <c r="E32" s="235"/>
      <c r="F32" s="235"/>
      <c r="G32" s="230"/>
      <c r="H32" s="230"/>
      <c r="I32" s="238"/>
      <c r="J32" s="235"/>
      <c r="K32" s="239"/>
      <c r="L32" s="235"/>
      <c r="M32" s="238"/>
      <c r="N32" s="238"/>
      <c r="O32" s="238"/>
      <c r="P32" s="235"/>
      <c r="Q32" s="238"/>
      <c r="R32" s="238"/>
      <c r="S32" s="235"/>
      <c r="T32" s="235"/>
      <c r="U32" s="235"/>
      <c r="V32" s="235"/>
      <c r="W32" s="235"/>
      <c r="X32" s="235"/>
      <c r="Y32" s="235"/>
      <c r="Z32" s="235"/>
      <c r="AA32" s="235"/>
      <c r="AB32" s="235"/>
      <c r="AC32" s="235"/>
      <c r="AD32" s="238"/>
      <c r="AE32" s="240"/>
      <c r="AF32" s="236"/>
      <c r="AG32" s="236"/>
      <c r="AH32" s="240"/>
      <c r="AI32" s="241">
        <f t="shared" si="1"/>
        <v>0</v>
      </c>
    </row>
    <row r="33" spans="2:35" customFormat="1" ht="13.5" hidden="1" customHeight="1" x14ac:dyDescent="0.25">
      <c r="B33" s="247" t="s">
        <v>34</v>
      </c>
      <c r="C33" s="237" t="s">
        <v>35</v>
      </c>
      <c r="D33" s="238"/>
      <c r="E33" s="238"/>
      <c r="F33" s="239"/>
      <c r="G33" s="230"/>
      <c r="H33" s="230"/>
      <c r="I33" s="238"/>
      <c r="J33" s="239"/>
      <c r="K33" s="239"/>
      <c r="L33" s="239"/>
      <c r="M33" s="238"/>
      <c r="N33" s="238"/>
      <c r="O33" s="238"/>
      <c r="P33" s="238"/>
      <c r="Q33" s="238"/>
      <c r="R33" s="238"/>
      <c r="S33" s="238"/>
      <c r="T33" s="238"/>
      <c r="U33" s="238"/>
      <c r="V33" s="238"/>
      <c r="W33" s="238"/>
      <c r="X33" s="238"/>
      <c r="Y33" s="238"/>
      <c r="Z33" s="238"/>
      <c r="AA33" s="238"/>
      <c r="AB33" s="238"/>
      <c r="AC33" s="238"/>
      <c r="AD33" s="238"/>
      <c r="AE33" s="240"/>
      <c r="AF33" s="240"/>
      <c r="AG33" s="240"/>
      <c r="AH33" s="240"/>
      <c r="AI33" s="241">
        <f t="shared" si="1"/>
        <v>0</v>
      </c>
    </row>
    <row r="34" spans="2:35" customFormat="1" ht="13.5" hidden="1" customHeight="1" x14ac:dyDescent="0.25">
      <c r="B34" s="248"/>
      <c r="C34" s="234"/>
      <c r="D34" s="235"/>
      <c r="E34" s="235"/>
      <c r="F34" s="235"/>
      <c r="G34" s="230"/>
      <c r="H34" s="230"/>
      <c r="I34" s="238"/>
      <c r="J34" s="235"/>
      <c r="K34" s="239"/>
      <c r="L34" s="235"/>
      <c r="M34" s="238"/>
      <c r="N34" s="238"/>
      <c r="O34" s="238"/>
      <c r="P34" s="235"/>
      <c r="Q34" s="238"/>
      <c r="R34" s="238"/>
      <c r="S34" s="235"/>
      <c r="T34" s="235"/>
      <c r="U34" s="235"/>
      <c r="V34" s="235"/>
      <c r="W34" s="235"/>
      <c r="X34" s="235"/>
      <c r="Y34" s="235"/>
      <c r="Z34" s="235"/>
      <c r="AA34" s="235"/>
      <c r="AB34" s="235"/>
      <c r="AC34" s="235"/>
      <c r="AD34" s="238"/>
      <c r="AE34" s="240"/>
      <c r="AF34" s="236"/>
      <c r="AG34" s="236"/>
      <c r="AH34" s="240"/>
      <c r="AI34" s="241">
        <f t="shared" si="1"/>
        <v>0</v>
      </c>
    </row>
    <row r="35" spans="2:35" customFormat="1" ht="13.2" hidden="1" customHeight="1" x14ac:dyDescent="0.25">
      <c r="B35" s="244" t="s">
        <v>358</v>
      </c>
      <c r="C35" s="237" t="s">
        <v>205</v>
      </c>
      <c r="D35" s="238"/>
      <c r="E35" s="238"/>
      <c r="F35" s="239"/>
      <c r="G35" s="230"/>
      <c r="H35" s="230"/>
      <c r="I35" s="238"/>
      <c r="J35" s="239"/>
      <c r="K35" s="239"/>
      <c r="L35" s="239"/>
      <c r="M35" s="238"/>
      <c r="N35" s="238"/>
      <c r="O35" s="238"/>
      <c r="P35" s="238"/>
      <c r="Q35" s="238"/>
      <c r="R35" s="238"/>
      <c r="S35" s="238"/>
      <c r="T35" s="238"/>
      <c r="U35" s="238"/>
      <c r="V35" s="238"/>
      <c r="W35" s="238"/>
      <c r="X35" s="238"/>
      <c r="Y35" s="238"/>
      <c r="Z35" s="238"/>
      <c r="AA35" s="238"/>
      <c r="AB35" s="238"/>
      <c r="AC35" s="238"/>
      <c r="AD35" s="238"/>
      <c r="AE35" s="240"/>
      <c r="AF35" s="240"/>
      <c r="AG35" s="240"/>
      <c r="AH35" s="240"/>
      <c r="AI35" s="250">
        <f t="shared" si="1"/>
        <v>0</v>
      </c>
    </row>
    <row r="36" spans="2:35" customFormat="1" ht="13.2" hidden="1" customHeight="1" x14ac:dyDescent="0.25">
      <c r="B36" s="245"/>
      <c r="C36" s="234"/>
      <c r="D36" s="235"/>
      <c r="E36" s="235"/>
      <c r="F36" s="235"/>
      <c r="G36" s="230"/>
      <c r="H36" s="230"/>
      <c r="I36" s="238"/>
      <c r="J36" s="235"/>
      <c r="K36" s="239"/>
      <c r="L36" s="235"/>
      <c r="M36" s="238"/>
      <c r="N36" s="238"/>
      <c r="O36" s="238"/>
      <c r="P36" s="235"/>
      <c r="Q36" s="238"/>
      <c r="R36" s="238"/>
      <c r="S36" s="235"/>
      <c r="T36" s="235"/>
      <c r="U36" s="235"/>
      <c r="V36" s="235"/>
      <c r="W36" s="235"/>
      <c r="X36" s="235"/>
      <c r="Y36" s="235"/>
      <c r="Z36" s="235"/>
      <c r="AA36" s="235"/>
      <c r="AB36" s="235"/>
      <c r="AC36" s="235"/>
      <c r="AD36" s="238"/>
      <c r="AE36" s="240"/>
      <c r="AF36" s="236"/>
      <c r="AG36" s="236"/>
      <c r="AH36" s="240"/>
      <c r="AI36" s="241"/>
    </row>
    <row r="37" spans="2:35" customFormat="1" ht="13.2" customHeight="1" x14ac:dyDescent="0.25">
      <c r="B37" s="244" t="s">
        <v>38</v>
      </c>
      <c r="C37" s="237" t="s">
        <v>39</v>
      </c>
      <c r="D37" s="238"/>
      <c r="E37" s="238"/>
      <c r="F37" s="239"/>
      <c r="G37" s="230"/>
      <c r="H37" s="230"/>
      <c r="I37" s="238"/>
      <c r="J37" s="239"/>
      <c r="K37" s="239"/>
      <c r="L37" s="239"/>
      <c r="M37" s="238"/>
      <c r="N37" s="238"/>
      <c r="O37" s="238"/>
      <c r="P37" s="238"/>
      <c r="Q37" s="238"/>
      <c r="R37" s="238"/>
      <c r="S37" s="238"/>
      <c r="T37" s="238"/>
      <c r="U37" s="238"/>
      <c r="V37" s="238"/>
      <c r="W37" s="238"/>
      <c r="X37" s="238"/>
      <c r="Y37" s="238"/>
      <c r="Z37" s="238"/>
      <c r="AA37" s="238"/>
      <c r="AB37" s="238"/>
      <c r="AC37" s="238"/>
      <c r="AD37" s="238"/>
      <c r="AE37" s="240"/>
      <c r="AF37" s="240"/>
      <c r="AG37" s="240"/>
      <c r="AH37" s="251">
        <v>23</v>
      </c>
      <c r="AI37" s="241">
        <f t="shared" ref="AI37:AI100" si="2">SUM(D37:AH37)</f>
        <v>23</v>
      </c>
    </row>
    <row r="38" spans="2:35" customFormat="1" x14ac:dyDescent="0.25">
      <c r="B38" s="245"/>
      <c r="C38" s="252"/>
      <c r="D38" s="235"/>
      <c r="E38" s="235"/>
      <c r="F38" s="235"/>
      <c r="G38" s="230"/>
      <c r="H38" s="230"/>
      <c r="I38" s="238"/>
      <c r="J38" s="235"/>
      <c r="K38" s="239"/>
      <c r="L38" s="235"/>
      <c r="M38" s="238"/>
      <c r="N38" s="238"/>
      <c r="O38" s="238"/>
      <c r="P38" s="235"/>
      <c r="Q38" s="238"/>
      <c r="R38" s="238"/>
      <c r="S38" s="235"/>
      <c r="T38" s="235"/>
      <c r="U38" s="235"/>
      <c r="V38" s="235"/>
      <c r="W38" s="235"/>
      <c r="X38" s="235"/>
      <c r="Y38" s="235"/>
      <c r="Z38" s="235"/>
      <c r="AA38" s="235"/>
      <c r="AB38" s="235"/>
      <c r="AC38" s="235"/>
      <c r="AD38" s="238"/>
      <c r="AE38" s="240"/>
      <c r="AF38" s="236"/>
      <c r="AG38" s="236"/>
      <c r="AH38" s="246">
        <v>4</v>
      </c>
      <c r="AI38" s="250">
        <f t="shared" si="2"/>
        <v>4</v>
      </c>
    </row>
    <row r="39" spans="2:35" customFormat="1" ht="13.2" hidden="1" customHeight="1" x14ac:dyDescent="0.25">
      <c r="B39" s="244" t="s">
        <v>40</v>
      </c>
      <c r="C39" s="237" t="s">
        <v>41</v>
      </c>
      <c r="D39" s="238"/>
      <c r="E39" s="238"/>
      <c r="F39" s="239"/>
      <c r="G39" s="230"/>
      <c r="H39" s="230"/>
      <c r="I39" s="238"/>
      <c r="J39" s="239"/>
      <c r="K39" s="239"/>
      <c r="L39" s="239"/>
      <c r="M39" s="238"/>
      <c r="N39" s="238"/>
      <c r="O39" s="238"/>
      <c r="P39" s="238"/>
      <c r="Q39" s="238"/>
      <c r="R39" s="238"/>
      <c r="S39" s="238"/>
      <c r="T39" s="238"/>
      <c r="U39" s="238"/>
      <c r="V39" s="238"/>
      <c r="W39" s="238"/>
      <c r="X39" s="238"/>
      <c r="Y39" s="238"/>
      <c r="Z39" s="238"/>
      <c r="AA39" s="238"/>
      <c r="AB39" s="238"/>
      <c r="AC39" s="238"/>
      <c r="AD39" s="238"/>
      <c r="AE39" s="240"/>
      <c r="AF39" s="240"/>
      <c r="AG39" s="240"/>
      <c r="AH39" s="240"/>
      <c r="AI39" s="241">
        <f t="shared" si="2"/>
        <v>0</v>
      </c>
    </row>
    <row r="40" spans="2:35" customFormat="1" ht="13.2" hidden="1" customHeight="1" x14ac:dyDescent="0.25">
      <c r="B40" s="245"/>
      <c r="C40" s="234"/>
      <c r="D40" s="235"/>
      <c r="E40" s="235"/>
      <c r="F40" s="235"/>
      <c r="G40" s="230"/>
      <c r="H40" s="230"/>
      <c r="I40" s="238"/>
      <c r="J40" s="235"/>
      <c r="K40" s="239"/>
      <c r="L40" s="235"/>
      <c r="M40" s="238"/>
      <c r="N40" s="238"/>
      <c r="O40" s="238"/>
      <c r="P40" s="235"/>
      <c r="Q40" s="238"/>
      <c r="R40" s="238"/>
      <c r="S40" s="235"/>
      <c r="T40" s="235"/>
      <c r="U40" s="235"/>
      <c r="V40" s="235"/>
      <c r="W40" s="235"/>
      <c r="X40" s="235"/>
      <c r="Y40" s="235"/>
      <c r="Z40" s="235"/>
      <c r="AA40" s="235"/>
      <c r="AB40" s="235"/>
      <c r="AC40" s="235"/>
      <c r="AD40" s="238"/>
      <c r="AE40" s="240"/>
      <c r="AF40" s="236"/>
      <c r="AG40" s="236"/>
      <c r="AH40" s="240"/>
      <c r="AI40" s="241">
        <f t="shared" si="2"/>
        <v>0</v>
      </c>
    </row>
    <row r="41" spans="2:35" customFormat="1" x14ac:dyDescent="0.25">
      <c r="B41" s="244" t="s">
        <v>44</v>
      </c>
      <c r="C41" s="237" t="s">
        <v>45</v>
      </c>
      <c r="D41" s="238"/>
      <c r="E41" s="238"/>
      <c r="F41" s="239"/>
      <c r="G41" s="230"/>
      <c r="H41" s="230"/>
      <c r="I41" s="238"/>
      <c r="J41" s="239"/>
      <c r="K41" s="239"/>
      <c r="L41" s="239"/>
      <c r="M41" s="238"/>
      <c r="N41" s="238"/>
      <c r="O41" s="238"/>
      <c r="P41" s="238"/>
      <c r="Q41" s="238"/>
      <c r="R41" s="238"/>
      <c r="S41" s="238"/>
      <c r="T41" s="238"/>
      <c r="U41" s="238"/>
      <c r="V41" s="238"/>
      <c r="W41" s="238"/>
      <c r="X41" s="238"/>
      <c r="Y41" s="238"/>
      <c r="Z41" s="238"/>
      <c r="AA41" s="238"/>
      <c r="AB41" s="238"/>
      <c r="AC41" s="238"/>
      <c r="AD41" s="238"/>
      <c r="AE41" s="240"/>
      <c r="AF41" s="240"/>
      <c r="AG41" s="240"/>
      <c r="AH41" s="240"/>
      <c r="AI41" s="241">
        <f t="shared" si="2"/>
        <v>0</v>
      </c>
    </row>
    <row r="42" spans="2:35" customFormat="1" x14ac:dyDescent="0.25">
      <c r="B42" s="245"/>
      <c r="C42" s="234"/>
      <c r="D42" s="235"/>
      <c r="E42" s="235"/>
      <c r="F42" s="235"/>
      <c r="G42" s="230"/>
      <c r="H42" s="230"/>
      <c r="I42" s="238"/>
      <c r="J42" s="235"/>
      <c r="K42" s="239"/>
      <c r="L42" s="235"/>
      <c r="M42" s="238"/>
      <c r="N42" s="238"/>
      <c r="O42" s="238"/>
      <c r="P42" s="235"/>
      <c r="Q42" s="238"/>
      <c r="R42" s="238"/>
      <c r="S42" s="235"/>
      <c r="T42" s="235"/>
      <c r="U42" s="235">
        <v>1</v>
      </c>
      <c r="V42" s="235"/>
      <c r="W42" s="235"/>
      <c r="X42" s="235"/>
      <c r="Y42" s="235"/>
      <c r="Z42" s="235"/>
      <c r="AA42" s="235"/>
      <c r="AB42" s="235"/>
      <c r="AC42" s="235"/>
      <c r="AD42" s="238"/>
      <c r="AE42" s="240"/>
      <c r="AF42" s="236"/>
      <c r="AG42" s="236"/>
      <c r="AH42" s="240"/>
      <c r="AI42" s="250">
        <f t="shared" si="2"/>
        <v>1</v>
      </c>
    </row>
    <row r="43" spans="2:35" customFormat="1" ht="13.2" hidden="1" customHeight="1" x14ac:dyDescent="0.25">
      <c r="B43" s="244" t="s">
        <v>46</v>
      </c>
      <c r="C43" s="237" t="s">
        <v>47</v>
      </c>
      <c r="D43" s="238"/>
      <c r="E43" s="238"/>
      <c r="F43" s="239"/>
      <c r="G43" s="230"/>
      <c r="H43" s="230"/>
      <c r="I43" s="238"/>
      <c r="J43" s="239"/>
      <c r="K43" s="239"/>
      <c r="L43" s="239"/>
      <c r="M43" s="238"/>
      <c r="N43" s="238"/>
      <c r="O43" s="238"/>
      <c r="P43" s="238"/>
      <c r="Q43" s="238"/>
      <c r="R43" s="238"/>
      <c r="S43" s="238"/>
      <c r="T43" s="238"/>
      <c r="U43" s="238"/>
      <c r="V43" s="238"/>
      <c r="W43" s="238"/>
      <c r="X43" s="238"/>
      <c r="Y43" s="238"/>
      <c r="Z43" s="238"/>
      <c r="AA43" s="238"/>
      <c r="AB43" s="238"/>
      <c r="AC43" s="238"/>
      <c r="AD43" s="238"/>
      <c r="AE43" s="240"/>
      <c r="AF43" s="240"/>
      <c r="AG43" s="240"/>
      <c r="AH43" s="240"/>
      <c r="AI43" s="241">
        <f t="shared" si="2"/>
        <v>0</v>
      </c>
    </row>
    <row r="44" spans="2:35" customFormat="1" ht="13.2" hidden="1" customHeight="1" x14ac:dyDescent="0.25">
      <c r="B44" s="245"/>
      <c r="C44" s="234" t="s">
        <v>48</v>
      </c>
      <c r="D44" s="235"/>
      <c r="E44" s="235"/>
      <c r="F44" s="235"/>
      <c r="G44" s="230"/>
      <c r="H44" s="230"/>
      <c r="I44" s="238"/>
      <c r="J44" s="235"/>
      <c r="K44" s="239"/>
      <c r="L44" s="235"/>
      <c r="M44" s="238"/>
      <c r="N44" s="238"/>
      <c r="O44" s="238"/>
      <c r="P44" s="235"/>
      <c r="Q44" s="238"/>
      <c r="R44" s="238"/>
      <c r="S44" s="235"/>
      <c r="T44" s="235"/>
      <c r="U44" s="235"/>
      <c r="V44" s="235"/>
      <c r="W44" s="235"/>
      <c r="X44" s="235"/>
      <c r="Y44" s="235"/>
      <c r="Z44" s="235"/>
      <c r="AA44" s="235"/>
      <c r="AB44" s="235"/>
      <c r="AC44" s="235"/>
      <c r="AD44" s="238"/>
      <c r="AE44" s="240"/>
      <c r="AF44" s="236"/>
      <c r="AG44" s="236"/>
      <c r="AH44" s="240"/>
      <c r="AI44" s="241">
        <f t="shared" si="2"/>
        <v>0</v>
      </c>
    </row>
    <row r="45" spans="2:35" customFormat="1" ht="13.2" hidden="1" customHeight="1" x14ac:dyDescent="0.25">
      <c r="B45" s="244" t="s">
        <v>49</v>
      </c>
      <c r="C45" s="237" t="s">
        <v>50</v>
      </c>
      <c r="D45" s="238"/>
      <c r="E45" s="238"/>
      <c r="F45" s="239"/>
      <c r="G45" s="230"/>
      <c r="H45" s="230"/>
      <c r="I45" s="238"/>
      <c r="J45" s="239"/>
      <c r="K45" s="239"/>
      <c r="L45" s="239"/>
      <c r="M45" s="238"/>
      <c r="N45" s="238"/>
      <c r="O45" s="238"/>
      <c r="P45" s="238"/>
      <c r="Q45" s="238"/>
      <c r="R45" s="238"/>
      <c r="S45" s="238"/>
      <c r="T45" s="238"/>
      <c r="U45" s="238"/>
      <c r="V45" s="238"/>
      <c r="W45" s="238"/>
      <c r="X45" s="238"/>
      <c r="Y45" s="238"/>
      <c r="Z45" s="238"/>
      <c r="AA45" s="238"/>
      <c r="AB45" s="238"/>
      <c r="AC45" s="238"/>
      <c r="AD45" s="238"/>
      <c r="AE45" s="240"/>
      <c r="AF45" s="240"/>
      <c r="AG45" s="240"/>
      <c r="AH45" s="240"/>
      <c r="AI45" s="241">
        <f t="shared" si="2"/>
        <v>0</v>
      </c>
    </row>
    <row r="46" spans="2:35" customFormat="1" ht="13.2" hidden="1" customHeight="1" x14ac:dyDescent="0.25">
      <c r="B46" s="245"/>
      <c r="C46" s="234"/>
      <c r="D46" s="235"/>
      <c r="E46" s="235"/>
      <c r="F46" s="235"/>
      <c r="G46" s="230"/>
      <c r="H46" s="230"/>
      <c r="I46" s="238"/>
      <c r="J46" s="235"/>
      <c r="K46" s="239"/>
      <c r="L46" s="235"/>
      <c r="M46" s="238"/>
      <c r="N46" s="238"/>
      <c r="O46" s="238"/>
      <c r="P46" s="235"/>
      <c r="Q46" s="238"/>
      <c r="R46" s="238"/>
      <c r="S46" s="235"/>
      <c r="T46" s="235"/>
      <c r="U46" s="235"/>
      <c r="V46" s="235"/>
      <c r="W46" s="235"/>
      <c r="X46" s="235"/>
      <c r="Y46" s="235"/>
      <c r="Z46" s="235"/>
      <c r="AA46" s="235"/>
      <c r="AB46" s="235"/>
      <c r="AC46" s="235"/>
      <c r="AD46" s="238"/>
      <c r="AE46" s="240"/>
      <c r="AF46" s="236"/>
      <c r="AG46" s="236"/>
      <c r="AH46" s="240"/>
      <c r="AI46" s="241">
        <f t="shared" si="2"/>
        <v>0</v>
      </c>
    </row>
    <row r="47" spans="2:35" customFormat="1" ht="13.2" hidden="1" customHeight="1" x14ac:dyDescent="0.25">
      <c r="B47" s="244" t="s">
        <v>51</v>
      </c>
      <c r="C47" s="237" t="s">
        <v>52</v>
      </c>
      <c r="D47" s="238"/>
      <c r="E47" s="238"/>
      <c r="F47" s="239"/>
      <c r="G47" s="230"/>
      <c r="H47" s="230"/>
      <c r="I47" s="238"/>
      <c r="J47" s="239"/>
      <c r="K47" s="239"/>
      <c r="L47" s="239"/>
      <c r="M47" s="238"/>
      <c r="N47" s="238"/>
      <c r="O47" s="238"/>
      <c r="P47" s="238"/>
      <c r="Q47" s="238"/>
      <c r="R47" s="238"/>
      <c r="S47" s="238"/>
      <c r="T47" s="238"/>
      <c r="U47" s="238"/>
      <c r="V47" s="238"/>
      <c r="W47" s="238"/>
      <c r="X47" s="238"/>
      <c r="Y47" s="238"/>
      <c r="Z47" s="238"/>
      <c r="AA47" s="238"/>
      <c r="AB47" s="238"/>
      <c r="AC47" s="238"/>
      <c r="AD47" s="238"/>
      <c r="AE47" s="240"/>
      <c r="AF47" s="240"/>
      <c r="AG47" s="240"/>
      <c r="AH47" s="240"/>
      <c r="AI47" s="241">
        <f t="shared" si="2"/>
        <v>0</v>
      </c>
    </row>
    <row r="48" spans="2:35" customFormat="1" ht="13.2" hidden="1" customHeight="1" x14ac:dyDescent="0.25">
      <c r="B48" s="245"/>
      <c r="C48" s="234"/>
      <c r="D48" s="235"/>
      <c r="E48" s="235"/>
      <c r="F48" s="235"/>
      <c r="G48" s="230"/>
      <c r="H48" s="230"/>
      <c r="I48" s="238"/>
      <c r="J48" s="235"/>
      <c r="K48" s="239"/>
      <c r="L48" s="235"/>
      <c r="M48" s="238"/>
      <c r="N48" s="238"/>
      <c r="O48" s="238"/>
      <c r="P48" s="235"/>
      <c r="Q48" s="238"/>
      <c r="R48" s="238"/>
      <c r="S48" s="235"/>
      <c r="T48" s="235"/>
      <c r="U48" s="235"/>
      <c r="V48" s="235"/>
      <c r="W48" s="235"/>
      <c r="X48" s="235"/>
      <c r="Y48" s="235"/>
      <c r="Z48" s="235"/>
      <c r="AA48" s="235"/>
      <c r="AB48" s="235"/>
      <c r="AC48" s="235"/>
      <c r="AD48" s="238"/>
      <c r="AE48" s="240"/>
      <c r="AF48" s="236"/>
      <c r="AG48" s="236"/>
      <c r="AH48" s="240"/>
      <c r="AI48" s="241">
        <f t="shared" si="2"/>
        <v>0</v>
      </c>
    </row>
    <row r="49" spans="2:36" customFormat="1" ht="13.2" hidden="1" customHeight="1" x14ac:dyDescent="0.25">
      <c r="B49" s="244" t="s">
        <v>53</v>
      </c>
      <c r="C49" s="237" t="s">
        <v>210</v>
      </c>
      <c r="D49" s="238"/>
      <c r="E49" s="238"/>
      <c r="F49" s="239"/>
      <c r="G49" s="230"/>
      <c r="H49" s="230"/>
      <c r="I49" s="238"/>
      <c r="J49" s="239"/>
      <c r="K49" s="239"/>
      <c r="L49" s="239"/>
      <c r="M49" s="238"/>
      <c r="N49" s="238"/>
      <c r="O49" s="238"/>
      <c r="P49" s="238"/>
      <c r="Q49" s="238"/>
      <c r="R49" s="238"/>
      <c r="S49" s="238"/>
      <c r="T49" s="238"/>
      <c r="U49" s="238"/>
      <c r="V49" s="238"/>
      <c r="W49" s="238"/>
      <c r="X49" s="238"/>
      <c r="Y49" s="238"/>
      <c r="Z49" s="238"/>
      <c r="AA49" s="238"/>
      <c r="AB49" s="238"/>
      <c r="AC49" s="238"/>
      <c r="AD49" s="238"/>
      <c r="AE49" s="240"/>
      <c r="AF49" s="240"/>
      <c r="AG49" s="240"/>
      <c r="AH49" s="240"/>
      <c r="AI49" s="241">
        <f t="shared" si="2"/>
        <v>0</v>
      </c>
    </row>
    <row r="50" spans="2:36" customFormat="1" ht="13.2" hidden="1" customHeight="1" x14ac:dyDescent="0.25">
      <c r="B50" s="245"/>
      <c r="C50" s="234" t="s">
        <v>359</v>
      </c>
      <c r="D50" s="235"/>
      <c r="E50" s="235"/>
      <c r="F50" s="235"/>
      <c r="G50" s="230"/>
      <c r="H50" s="230"/>
      <c r="I50" s="238"/>
      <c r="J50" s="235"/>
      <c r="K50" s="239"/>
      <c r="L50" s="235"/>
      <c r="M50" s="238"/>
      <c r="N50" s="238"/>
      <c r="O50" s="238"/>
      <c r="P50" s="235"/>
      <c r="Q50" s="238"/>
      <c r="R50" s="238"/>
      <c r="S50" s="235"/>
      <c r="T50" s="235"/>
      <c r="U50" s="235"/>
      <c r="V50" s="235"/>
      <c r="W50" s="235"/>
      <c r="X50" s="235"/>
      <c r="Y50" s="235"/>
      <c r="Z50" s="235"/>
      <c r="AA50" s="235"/>
      <c r="AB50" s="235"/>
      <c r="AC50" s="235"/>
      <c r="AD50" s="238"/>
      <c r="AE50" s="240"/>
      <c r="AF50" s="236"/>
      <c r="AG50" s="236"/>
      <c r="AH50" s="240"/>
      <c r="AI50" s="241">
        <f t="shared" si="2"/>
        <v>0</v>
      </c>
    </row>
    <row r="51" spans="2:36" customFormat="1" x14ac:dyDescent="0.25">
      <c r="B51" s="244" t="s">
        <v>360</v>
      </c>
      <c r="C51" s="237" t="s">
        <v>212</v>
      </c>
      <c r="D51" s="238"/>
      <c r="E51" s="238"/>
      <c r="F51" s="239"/>
      <c r="G51" s="230"/>
      <c r="H51" s="230"/>
      <c r="I51" s="238"/>
      <c r="J51" s="239"/>
      <c r="K51" s="239"/>
      <c r="L51" s="239"/>
      <c r="M51" s="238"/>
      <c r="N51" s="238"/>
      <c r="O51" s="238"/>
      <c r="P51" s="238"/>
      <c r="Q51" s="238"/>
      <c r="R51" s="238"/>
      <c r="S51" s="238"/>
      <c r="T51" s="238"/>
      <c r="U51" s="238"/>
      <c r="V51" s="238"/>
      <c r="W51" s="238"/>
      <c r="X51" s="238"/>
      <c r="Y51" s="238"/>
      <c r="Z51" s="238"/>
      <c r="AA51" s="238"/>
      <c r="AB51" s="238"/>
      <c r="AC51" s="238"/>
      <c r="AD51" s="238"/>
      <c r="AE51" s="240"/>
      <c r="AF51" s="240"/>
      <c r="AG51" s="240"/>
      <c r="AH51" s="240"/>
      <c r="AI51" s="241">
        <f t="shared" si="2"/>
        <v>0</v>
      </c>
    </row>
    <row r="52" spans="2:36" customFormat="1" x14ac:dyDescent="0.25">
      <c r="B52" s="245"/>
      <c r="C52" s="234"/>
      <c r="D52" s="235"/>
      <c r="E52" s="235"/>
      <c r="F52" s="235"/>
      <c r="G52" s="230"/>
      <c r="H52" s="230"/>
      <c r="I52" s="238"/>
      <c r="J52" s="235"/>
      <c r="K52" s="239"/>
      <c r="L52" s="235"/>
      <c r="M52" s="238"/>
      <c r="N52" s="238"/>
      <c r="O52" s="238"/>
      <c r="P52" s="235"/>
      <c r="Q52" s="238"/>
      <c r="R52" s="238"/>
      <c r="S52" s="235"/>
      <c r="T52" s="235"/>
      <c r="U52" s="235"/>
      <c r="V52" s="235"/>
      <c r="W52" s="235">
        <v>1</v>
      </c>
      <c r="X52" s="235"/>
      <c r="Y52" s="235"/>
      <c r="Z52" s="235"/>
      <c r="AA52" s="235"/>
      <c r="AB52" s="235"/>
      <c r="AC52" s="235"/>
      <c r="AD52" s="238"/>
      <c r="AE52" s="240"/>
      <c r="AF52" s="236"/>
      <c r="AG52" s="236"/>
      <c r="AH52" s="240"/>
      <c r="AI52" s="250">
        <f t="shared" si="2"/>
        <v>1</v>
      </c>
    </row>
    <row r="53" spans="2:36" customFormat="1" ht="13.2" hidden="1" customHeight="1" x14ac:dyDescent="0.25">
      <c r="B53" s="244" t="s">
        <v>60</v>
      </c>
      <c r="C53" s="17" t="s">
        <v>61</v>
      </c>
      <c r="D53" s="238"/>
      <c r="E53" s="238"/>
      <c r="F53" s="239"/>
      <c r="G53" s="230"/>
      <c r="H53" s="230"/>
      <c r="I53" s="238"/>
      <c r="J53" s="239"/>
      <c r="K53" s="239"/>
      <c r="L53" s="239"/>
      <c r="M53" s="238">
        <v>3</v>
      </c>
      <c r="N53" s="238"/>
      <c r="O53" s="238"/>
      <c r="P53" s="238"/>
      <c r="Q53" s="238"/>
      <c r="R53" s="238"/>
      <c r="S53" s="238"/>
      <c r="T53" s="238"/>
      <c r="U53" s="238"/>
      <c r="V53" s="238"/>
      <c r="W53" s="238"/>
      <c r="X53" s="238"/>
      <c r="Y53" s="238"/>
      <c r="Z53" s="238"/>
      <c r="AA53" s="238"/>
      <c r="AB53" s="238"/>
      <c r="AC53" s="238"/>
      <c r="AD53" s="238"/>
      <c r="AE53" s="240"/>
      <c r="AF53" s="240"/>
      <c r="AG53" s="240"/>
      <c r="AH53" s="240"/>
      <c r="AI53" s="241">
        <f t="shared" si="2"/>
        <v>3</v>
      </c>
    </row>
    <row r="54" spans="2:36" customFormat="1" ht="13.2" hidden="1" customHeight="1" x14ac:dyDescent="0.25">
      <c r="B54" s="245"/>
      <c r="C54" s="234"/>
      <c r="D54" s="235"/>
      <c r="E54" s="235"/>
      <c r="F54" s="235"/>
      <c r="G54" s="230"/>
      <c r="H54" s="230"/>
      <c r="I54" s="238"/>
      <c r="J54" s="235"/>
      <c r="K54" s="239"/>
      <c r="L54" s="235"/>
      <c r="M54" s="238"/>
      <c r="N54" s="238"/>
      <c r="O54" s="238"/>
      <c r="P54" s="235"/>
      <c r="Q54" s="238"/>
      <c r="R54" s="238"/>
      <c r="S54" s="235"/>
      <c r="T54" s="235"/>
      <c r="U54" s="235"/>
      <c r="V54" s="235"/>
      <c r="W54" s="235"/>
      <c r="X54" s="235"/>
      <c r="Y54" s="235"/>
      <c r="Z54" s="235"/>
      <c r="AA54" s="235"/>
      <c r="AB54" s="235"/>
      <c r="AC54" s="235"/>
      <c r="AD54" s="238"/>
      <c r="AE54" s="240"/>
      <c r="AF54" s="236"/>
      <c r="AG54" s="236"/>
      <c r="AH54" s="240"/>
      <c r="AI54" s="241">
        <f t="shared" si="2"/>
        <v>0</v>
      </c>
    </row>
    <row r="55" spans="2:36" customFormat="1" hidden="1" x14ac:dyDescent="0.25">
      <c r="B55" s="244" t="s">
        <v>58</v>
      </c>
      <c r="C55" s="237" t="s">
        <v>59</v>
      </c>
      <c r="D55" s="238"/>
      <c r="E55" s="238"/>
      <c r="F55" s="239"/>
      <c r="G55" s="230"/>
      <c r="H55" s="230"/>
      <c r="I55" s="238"/>
      <c r="J55" s="239"/>
      <c r="K55" s="239"/>
      <c r="L55" s="239"/>
      <c r="M55" s="238"/>
      <c r="N55" s="238"/>
      <c r="O55" s="238"/>
      <c r="P55" s="238"/>
      <c r="Q55" s="238"/>
      <c r="R55" s="238"/>
      <c r="S55" s="238"/>
      <c r="T55" s="238"/>
      <c r="U55" s="238"/>
      <c r="V55" s="238"/>
      <c r="W55" s="238"/>
      <c r="X55" s="238"/>
      <c r="Y55" s="238"/>
      <c r="Z55" s="238"/>
      <c r="AA55" s="238"/>
      <c r="AB55" s="238"/>
      <c r="AC55" s="238"/>
      <c r="AD55" s="238"/>
      <c r="AE55" s="240"/>
      <c r="AF55" s="240"/>
      <c r="AG55" s="240"/>
      <c r="AH55" s="240"/>
      <c r="AI55" s="241">
        <f t="shared" si="2"/>
        <v>0</v>
      </c>
    </row>
    <row r="56" spans="2:36" customFormat="1" hidden="1" x14ac:dyDescent="0.25">
      <c r="B56" s="245"/>
      <c r="C56" s="234"/>
      <c r="D56" s="235"/>
      <c r="E56" s="235"/>
      <c r="F56" s="235"/>
      <c r="G56" s="230"/>
      <c r="H56" s="230"/>
      <c r="I56" s="238"/>
      <c r="J56" s="235"/>
      <c r="K56" s="239"/>
      <c r="L56" s="235"/>
      <c r="M56" s="238"/>
      <c r="N56" s="238"/>
      <c r="O56" s="238"/>
      <c r="P56" s="235"/>
      <c r="Q56" s="238"/>
      <c r="R56" s="238"/>
      <c r="S56" s="235"/>
      <c r="T56" s="235"/>
      <c r="U56" s="235"/>
      <c r="V56" s="235"/>
      <c r="W56" s="235"/>
      <c r="X56" s="235"/>
      <c r="Y56" s="235"/>
      <c r="Z56" s="235"/>
      <c r="AA56" s="235"/>
      <c r="AB56" s="235"/>
      <c r="AC56" s="235"/>
      <c r="AD56" s="238"/>
      <c r="AE56" s="240"/>
      <c r="AF56" s="236"/>
      <c r="AG56" s="236"/>
      <c r="AH56" s="240"/>
      <c r="AI56" s="241">
        <f t="shared" si="2"/>
        <v>0</v>
      </c>
    </row>
    <row r="57" spans="2:36" customFormat="1" ht="13.2" hidden="1" customHeight="1" x14ac:dyDescent="0.25">
      <c r="B57" s="244" t="s">
        <v>62</v>
      </c>
      <c r="C57" s="237" t="s">
        <v>213</v>
      </c>
      <c r="D57" s="238"/>
      <c r="E57" s="238"/>
      <c r="F57" s="239"/>
      <c r="G57" s="230"/>
      <c r="H57" s="230"/>
      <c r="I57" s="238"/>
      <c r="J57" s="239"/>
      <c r="K57" s="239"/>
      <c r="L57" s="239"/>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1">
        <f t="shared" si="2"/>
        <v>0</v>
      </c>
    </row>
    <row r="58" spans="2:36" customFormat="1" ht="13.2" hidden="1" customHeight="1" x14ac:dyDescent="0.25">
      <c r="B58" s="245"/>
      <c r="C58" s="234"/>
      <c r="D58" s="235"/>
      <c r="E58" s="235"/>
      <c r="F58" s="235"/>
      <c r="G58" s="230"/>
      <c r="H58" s="230"/>
      <c r="I58" s="238"/>
      <c r="J58" s="235"/>
      <c r="K58" s="239"/>
      <c r="L58" s="235"/>
      <c r="M58" s="238"/>
      <c r="N58" s="238"/>
      <c r="O58" s="238"/>
      <c r="P58" s="235"/>
      <c r="Q58" s="238"/>
      <c r="R58" s="238"/>
      <c r="S58" s="235"/>
      <c r="T58" s="235"/>
      <c r="U58" s="235"/>
      <c r="V58" s="235"/>
      <c r="W58" s="235"/>
      <c r="X58" s="235"/>
      <c r="Y58" s="235"/>
      <c r="Z58" s="235"/>
      <c r="AA58" s="235"/>
      <c r="AB58" s="235"/>
      <c r="AC58" s="235"/>
      <c r="AD58" s="238"/>
      <c r="AE58" s="240"/>
      <c r="AF58" s="236"/>
      <c r="AG58" s="236"/>
      <c r="AH58" s="240"/>
      <c r="AI58" s="241">
        <f t="shared" si="2"/>
        <v>0</v>
      </c>
    </row>
    <row r="59" spans="2:36" customFormat="1" ht="13.2" hidden="1" customHeight="1" x14ac:dyDescent="0.25">
      <c r="B59" s="244" t="s">
        <v>65</v>
      </c>
      <c r="C59" s="237" t="s">
        <v>214</v>
      </c>
      <c r="D59" s="238"/>
      <c r="E59" s="238"/>
      <c r="F59" s="239"/>
      <c r="G59" s="230"/>
      <c r="H59" s="230"/>
      <c r="I59" s="238"/>
      <c r="J59" s="239"/>
      <c r="K59" s="239"/>
      <c r="L59" s="239"/>
      <c r="M59" s="238"/>
      <c r="N59" s="238"/>
      <c r="O59" s="238"/>
      <c r="P59" s="238"/>
      <c r="Q59" s="238"/>
      <c r="R59" s="238"/>
      <c r="S59" s="238"/>
      <c r="T59" s="238"/>
      <c r="U59" s="238"/>
      <c r="V59" s="238"/>
      <c r="W59" s="238"/>
      <c r="X59" s="238"/>
      <c r="Y59" s="238"/>
      <c r="Z59" s="238"/>
      <c r="AA59" s="238"/>
      <c r="AB59" s="238"/>
      <c r="AC59" s="238"/>
      <c r="AD59" s="238"/>
      <c r="AE59" s="240"/>
      <c r="AF59" s="240"/>
      <c r="AG59" s="240"/>
      <c r="AH59" s="240"/>
      <c r="AI59" s="241">
        <f t="shared" si="2"/>
        <v>0</v>
      </c>
    </row>
    <row r="60" spans="2:36" customFormat="1" ht="13.2" hidden="1" customHeight="1" x14ac:dyDescent="0.25">
      <c r="B60" s="245"/>
      <c r="C60" s="234"/>
      <c r="D60" s="235"/>
      <c r="E60" s="235"/>
      <c r="F60" s="235"/>
      <c r="G60" s="230"/>
      <c r="H60" s="230"/>
      <c r="I60" s="238"/>
      <c r="J60" s="235"/>
      <c r="K60" s="239"/>
      <c r="L60" s="235"/>
      <c r="M60" s="238"/>
      <c r="N60" s="238"/>
      <c r="O60" s="238"/>
      <c r="P60" s="235"/>
      <c r="Q60" s="238"/>
      <c r="R60" s="238"/>
      <c r="S60" s="235"/>
      <c r="T60" s="235"/>
      <c r="U60" s="235"/>
      <c r="V60" s="235"/>
      <c r="W60" s="235"/>
      <c r="X60" s="235"/>
      <c r="Y60" s="235"/>
      <c r="Z60" s="235"/>
      <c r="AA60" s="235"/>
      <c r="AB60" s="235"/>
      <c r="AC60" s="235"/>
      <c r="AD60" s="238"/>
      <c r="AE60" s="240"/>
      <c r="AF60" s="236"/>
      <c r="AG60" s="236"/>
      <c r="AH60" s="240"/>
      <c r="AI60" s="241">
        <f t="shared" si="2"/>
        <v>0</v>
      </c>
    </row>
    <row r="61" spans="2:36" customFormat="1" ht="13.2" hidden="1" customHeight="1" x14ac:dyDescent="0.25">
      <c r="B61" s="244" t="s">
        <v>67</v>
      </c>
      <c r="C61" s="237" t="s">
        <v>68</v>
      </c>
      <c r="D61" s="238"/>
      <c r="E61" s="238"/>
      <c r="F61" s="239"/>
      <c r="G61" s="230"/>
      <c r="H61" s="230"/>
      <c r="I61" s="238"/>
      <c r="J61" s="239"/>
      <c r="K61" s="239"/>
      <c r="L61" s="239"/>
      <c r="M61" s="238"/>
      <c r="N61" s="238"/>
      <c r="O61" s="238"/>
      <c r="P61" s="238"/>
      <c r="Q61" s="238"/>
      <c r="R61" s="238"/>
      <c r="S61" s="238"/>
      <c r="T61" s="238"/>
      <c r="U61" s="238"/>
      <c r="V61" s="238"/>
      <c r="W61" s="238"/>
      <c r="X61" s="238"/>
      <c r="Y61" s="238"/>
      <c r="Z61" s="238"/>
      <c r="AA61" s="238"/>
      <c r="AB61" s="238"/>
      <c r="AC61" s="238"/>
      <c r="AD61" s="238"/>
      <c r="AE61" s="240"/>
      <c r="AF61" s="240"/>
      <c r="AG61" s="240"/>
      <c r="AH61" s="240"/>
      <c r="AI61" s="241">
        <f t="shared" si="2"/>
        <v>0</v>
      </c>
    </row>
    <row r="62" spans="2:36" customFormat="1" ht="13.2" hidden="1" customHeight="1" x14ac:dyDescent="0.25">
      <c r="B62" s="245"/>
      <c r="C62" s="234"/>
      <c r="D62" s="235"/>
      <c r="E62" s="235"/>
      <c r="F62" s="235"/>
      <c r="G62" s="230"/>
      <c r="H62" s="230"/>
      <c r="I62" s="238"/>
      <c r="J62" s="235"/>
      <c r="K62" s="239"/>
      <c r="L62" s="235"/>
      <c r="M62" s="238"/>
      <c r="N62" s="238"/>
      <c r="O62" s="238"/>
      <c r="P62" s="235"/>
      <c r="Q62" s="238"/>
      <c r="R62" s="238"/>
      <c r="S62" s="235"/>
      <c r="T62" s="235"/>
      <c r="U62" s="235"/>
      <c r="V62" s="235"/>
      <c r="W62" s="235"/>
      <c r="X62" s="235"/>
      <c r="Y62" s="235"/>
      <c r="Z62" s="235"/>
      <c r="AA62" s="235"/>
      <c r="AB62" s="235"/>
      <c r="AC62" s="235"/>
      <c r="AD62" s="238"/>
      <c r="AE62" s="240"/>
      <c r="AF62" s="236"/>
      <c r="AG62" s="236"/>
      <c r="AH62" s="240"/>
      <c r="AI62" s="241">
        <f t="shared" si="2"/>
        <v>0</v>
      </c>
    </row>
    <row r="63" spans="2:36" customFormat="1" ht="13.5" customHeight="1" x14ac:dyDescent="0.25">
      <c r="B63" s="244" t="s">
        <v>69</v>
      </c>
      <c r="C63" s="237" t="s">
        <v>215</v>
      </c>
      <c r="D63" s="238"/>
      <c r="E63" s="238"/>
      <c r="F63" s="239"/>
      <c r="G63" s="230"/>
      <c r="H63" s="230"/>
      <c r="I63" s="238"/>
      <c r="J63" s="239"/>
      <c r="K63" s="239"/>
      <c r="L63" s="239"/>
      <c r="M63" s="238"/>
      <c r="N63" s="238"/>
      <c r="O63" s="238"/>
      <c r="P63" s="238"/>
      <c r="Q63" s="238"/>
      <c r="R63" s="238"/>
      <c r="S63" s="238"/>
      <c r="T63" s="238"/>
      <c r="U63" s="238"/>
      <c r="V63" s="238"/>
      <c r="W63" s="238"/>
      <c r="X63" s="238"/>
      <c r="Y63" s="238"/>
      <c r="Z63" s="238"/>
      <c r="AA63" s="238"/>
      <c r="AB63" s="238"/>
      <c r="AC63" s="238"/>
      <c r="AD63" s="238"/>
      <c r="AE63" s="240"/>
      <c r="AF63" s="240"/>
      <c r="AG63" s="240"/>
      <c r="AH63" s="240"/>
      <c r="AI63" s="241">
        <f t="shared" si="2"/>
        <v>0</v>
      </c>
    </row>
    <row r="64" spans="2:36" customFormat="1" ht="13.5" customHeight="1" x14ac:dyDescent="0.25">
      <c r="B64" s="245"/>
      <c r="C64" s="234" t="s">
        <v>216</v>
      </c>
      <c r="D64" s="235"/>
      <c r="E64" s="235"/>
      <c r="F64" s="235"/>
      <c r="G64" s="230"/>
      <c r="H64" s="230"/>
      <c r="I64" s="238"/>
      <c r="J64" s="235"/>
      <c r="K64" s="239"/>
      <c r="L64" s="235"/>
      <c r="M64" s="238"/>
      <c r="N64" s="238"/>
      <c r="O64" s="238"/>
      <c r="P64" s="235"/>
      <c r="Q64" s="238"/>
      <c r="R64" s="238"/>
      <c r="S64" s="235"/>
      <c r="T64" s="235"/>
      <c r="U64" s="235"/>
      <c r="V64" s="235"/>
      <c r="W64" s="235"/>
      <c r="X64" s="235"/>
      <c r="Y64" s="235"/>
      <c r="Z64" s="235"/>
      <c r="AA64" s="235"/>
      <c r="AB64" s="235"/>
      <c r="AC64" s="235"/>
      <c r="AD64" s="238"/>
      <c r="AE64" s="240"/>
      <c r="AF64" s="236"/>
      <c r="AG64" s="236"/>
      <c r="AH64" s="294">
        <v>21805</v>
      </c>
      <c r="AI64" s="295">
        <f t="shared" si="2"/>
        <v>21805</v>
      </c>
      <c r="AJ64" s="518" t="s">
        <v>191</v>
      </c>
    </row>
    <row r="65" spans="2:35" customFormat="1" ht="13.5" hidden="1" customHeight="1" x14ac:dyDescent="0.25">
      <c r="B65" s="244" t="s">
        <v>72</v>
      </c>
      <c r="C65" s="237" t="s">
        <v>73</v>
      </c>
      <c r="D65" s="238"/>
      <c r="E65" s="238"/>
      <c r="F65" s="239"/>
      <c r="G65" s="230"/>
      <c r="H65" s="230"/>
      <c r="I65" s="238"/>
      <c r="J65" s="239"/>
      <c r="K65" s="239"/>
      <c r="L65" s="239"/>
      <c r="M65" s="238"/>
      <c r="N65" s="238"/>
      <c r="O65" s="238"/>
      <c r="P65" s="238"/>
      <c r="Q65" s="238"/>
      <c r="R65" s="238"/>
      <c r="S65" s="238"/>
      <c r="T65" s="238"/>
      <c r="U65" s="238"/>
      <c r="V65" s="238"/>
      <c r="W65" s="238"/>
      <c r="X65" s="238"/>
      <c r="Y65" s="238"/>
      <c r="Z65" s="238"/>
      <c r="AA65" s="238"/>
      <c r="AB65" s="238"/>
      <c r="AC65" s="238"/>
      <c r="AD65" s="238"/>
      <c r="AE65" s="240"/>
      <c r="AF65" s="240"/>
      <c r="AG65" s="240"/>
      <c r="AH65" s="240"/>
      <c r="AI65" s="241">
        <f t="shared" si="2"/>
        <v>0</v>
      </c>
    </row>
    <row r="66" spans="2:35" customFormat="1" ht="13.5" hidden="1" customHeight="1" x14ac:dyDescent="0.25">
      <c r="B66" s="245"/>
      <c r="C66" s="249"/>
      <c r="D66" s="235"/>
      <c r="E66" s="235"/>
      <c r="F66" s="235"/>
      <c r="G66" s="230"/>
      <c r="H66" s="230"/>
      <c r="I66" s="238"/>
      <c r="J66" s="235"/>
      <c r="K66" s="239"/>
      <c r="L66" s="235"/>
      <c r="M66" s="238"/>
      <c r="N66" s="238"/>
      <c r="O66" s="238"/>
      <c r="P66" s="235"/>
      <c r="Q66" s="238"/>
      <c r="R66" s="238"/>
      <c r="S66" s="235"/>
      <c r="T66" s="235"/>
      <c r="U66" s="235"/>
      <c r="V66" s="235"/>
      <c r="W66" s="235"/>
      <c r="X66" s="235"/>
      <c r="Y66" s="235"/>
      <c r="Z66" s="235"/>
      <c r="AA66" s="235"/>
      <c r="AB66" s="235"/>
      <c r="AC66" s="235"/>
      <c r="AD66" s="238"/>
      <c r="AE66" s="240"/>
      <c r="AF66" s="236"/>
      <c r="AG66" s="236"/>
      <c r="AH66" s="240"/>
      <c r="AI66" s="241">
        <f t="shared" si="2"/>
        <v>0</v>
      </c>
    </row>
    <row r="67" spans="2:35" customFormat="1" ht="13.5" hidden="1" customHeight="1" x14ac:dyDescent="0.25">
      <c r="B67" s="244" t="s">
        <v>75</v>
      </c>
      <c r="C67" s="237" t="s">
        <v>217</v>
      </c>
      <c r="D67" s="238"/>
      <c r="E67" s="238"/>
      <c r="F67" s="239"/>
      <c r="G67" s="230"/>
      <c r="H67" s="230"/>
      <c r="I67" s="238"/>
      <c r="J67" s="239"/>
      <c r="K67" s="239"/>
      <c r="L67" s="239"/>
      <c r="M67" s="238"/>
      <c r="N67" s="238"/>
      <c r="O67" s="238"/>
      <c r="P67" s="238"/>
      <c r="Q67" s="238"/>
      <c r="R67" s="238"/>
      <c r="S67" s="238"/>
      <c r="T67" s="238"/>
      <c r="U67" s="238"/>
      <c r="V67" s="238"/>
      <c r="W67" s="238"/>
      <c r="X67" s="238"/>
      <c r="Y67" s="238"/>
      <c r="Z67" s="238"/>
      <c r="AA67" s="238"/>
      <c r="AB67" s="238"/>
      <c r="AC67" s="238"/>
      <c r="AD67" s="238"/>
      <c r="AE67" s="240"/>
      <c r="AF67" s="240"/>
      <c r="AG67" s="240"/>
      <c r="AH67" s="240"/>
      <c r="AI67" s="241">
        <f t="shared" si="2"/>
        <v>0</v>
      </c>
    </row>
    <row r="68" spans="2:35" customFormat="1" ht="13.5" hidden="1" customHeight="1" x14ac:dyDescent="0.25">
      <c r="B68" s="245"/>
      <c r="C68" s="249"/>
      <c r="D68" s="235"/>
      <c r="E68" s="235"/>
      <c r="F68" s="235"/>
      <c r="G68" s="230"/>
      <c r="H68" s="230"/>
      <c r="I68" s="238"/>
      <c r="J68" s="235"/>
      <c r="K68" s="239"/>
      <c r="L68" s="235"/>
      <c r="M68" s="238"/>
      <c r="N68" s="238"/>
      <c r="O68" s="238"/>
      <c r="P68" s="235"/>
      <c r="Q68" s="238"/>
      <c r="R68" s="238"/>
      <c r="S68" s="235"/>
      <c r="T68" s="235"/>
      <c r="U68" s="235"/>
      <c r="V68" s="235"/>
      <c r="W68" s="235"/>
      <c r="X68" s="235"/>
      <c r="Y68" s="235"/>
      <c r="Z68" s="235"/>
      <c r="AA68" s="235"/>
      <c r="AB68" s="235"/>
      <c r="AC68" s="235"/>
      <c r="AD68" s="238"/>
      <c r="AE68" s="240"/>
      <c r="AF68" s="236"/>
      <c r="AG68" s="236"/>
      <c r="AH68" s="240"/>
      <c r="AI68" s="241">
        <f t="shared" si="2"/>
        <v>0</v>
      </c>
    </row>
    <row r="69" spans="2:35" customFormat="1" ht="13.5" hidden="1" customHeight="1" x14ac:dyDescent="0.25">
      <c r="B69" s="244" t="s">
        <v>77</v>
      </c>
      <c r="C69" s="237" t="s">
        <v>218</v>
      </c>
      <c r="D69" s="238"/>
      <c r="E69" s="238"/>
      <c r="F69" s="239"/>
      <c r="G69" s="230"/>
      <c r="H69" s="230"/>
      <c r="I69" s="238"/>
      <c r="J69" s="239"/>
      <c r="K69" s="239"/>
      <c r="L69" s="239"/>
      <c r="M69" s="238"/>
      <c r="N69" s="238"/>
      <c r="O69" s="238"/>
      <c r="P69" s="238"/>
      <c r="Q69" s="238"/>
      <c r="R69" s="238"/>
      <c r="S69" s="238"/>
      <c r="T69" s="238"/>
      <c r="U69" s="238"/>
      <c r="V69" s="238"/>
      <c r="W69" s="238"/>
      <c r="X69" s="238"/>
      <c r="Y69" s="238"/>
      <c r="Z69" s="238"/>
      <c r="AA69" s="238"/>
      <c r="AB69" s="238"/>
      <c r="AC69" s="238"/>
      <c r="AD69" s="238"/>
      <c r="AE69" s="240"/>
      <c r="AF69" s="240"/>
      <c r="AG69" s="240"/>
      <c r="AH69" s="240"/>
      <c r="AI69" s="241">
        <f t="shared" si="2"/>
        <v>0</v>
      </c>
    </row>
    <row r="70" spans="2:35" customFormat="1" ht="13.5" hidden="1" customHeight="1" x14ac:dyDescent="0.25">
      <c r="B70" s="245"/>
      <c r="C70" s="234"/>
      <c r="D70" s="235"/>
      <c r="E70" s="235"/>
      <c r="F70" s="235"/>
      <c r="G70" s="230"/>
      <c r="H70" s="230"/>
      <c r="I70" s="238"/>
      <c r="J70" s="235"/>
      <c r="K70" s="239"/>
      <c r="L70" s="235"/>
      <c r="M70" s="238"/>
      <c r="N70" s="238"/>
      <c r="O70" s="238"/>
      <c r="P70" s="235"/>
      <c r="Q70" s="238"/>
      <c r="R70" s="238"/>
      <c r="S70" s="235"/>
      <c r="T70" s="235"/>
      <c r="U70" s="235"/>
      <c r="V70" s="235"/>
      <c r="W70" s="235"/>
      <c r="X70" s="235"/>
      <c r="Y70" s="235"/>
      <c r="Z70" s="235"/>
      <c r="AA70" s="235"/>
      <c r="AB70" s="235"/>
      <c r="AC70" s="235"/>
      <c r="AD70" s="238"/>
      <c r="AE70" s="240"/>
      <c r="AF70" s="236"/>
      <c r="AG70" s="236"/>
      <c r="AH70" s="240"/>
      <c r="AI70" s="241">
        <f t="shared" si="2"/>
        <v>0</v>
      </c>
    </row>
    <row r="71" spans="2:35" customFormat="1" ht="13.5" hidden="1" customHeight="1" x14ac:dyDescent="0.25">
      <c r="B71" s="244" t="s">
        <v>79</v>
      </c>
      <c r="C71" s="237" t="s">
        <v>80</v>
      </c>
      <c r="D71" s="238"/>
      <c r="E71" s="238"/>
      <c r="F71" s="239"/>
      <c r="G71" s="230"/>
      <c r="H71" s="230"/>
      <c r="I71" s="238"/>
      <c r="J71" s="239"/>
      <c r="K71" s="239"/>
      <c r="L71" s="239"/>
      <c r="M71" s="238"/>
      <c r="N71" s="238"/>
      <c r="O71" s="238"/>
      <c r="P71" s="238"/>
      <c r="Q71" s="238"/>
      <c r="R71" s="238"/>
      <c r="S71" s="238"/>
      <c r="T71" s="238"/>
      <c r="U71" s="238"/>
      <c r="V71" s="238"/>
      <c r="W71" s="238"/>
      <c r="X71" s="238"/>
      <c r="Y71" s="238"/>
      <c r="Z71" s="238"/>
      <c r="AA71" s="238"/>
      <c r="AB71" s="238"/>
      <c r="AC71" s="238"/>
      <c r="AD71" s="238"/>
      <c r="AE71" s="240"/>
      <c r="AF71" s="240"/>
      <c r="AG71" s="240"/>
      <c r="AH71" s="240"/>
      <c r="AI71" s="241">
        <f t="shared" si="2"/>
        <v>0</v>
      </c>
    </row>
    <row r="72" spans="2:35" customFormat="1" ht="13.5" hidden="1" customHeight="1" x14ac:dyDescent="0.25">
      <c r="B72" s="245"/>
      <c r="C72" s="234"/>
      <c r="D72" s="235"/>
      <c r="E72" s="235"/>
      <c r="F72" s="235"/>
      <c r="G72" s="230"/>
      <c r="H72" s="230"/>
      <c r="I72" s="238"/>
      <c r="J72" s="235"/>
      <c r="K72" s="239"/>
      <c r="L72" s="235"/>
      <c r="M72" s="238"/>
      <c r="N72" s="238"/>
      <c r="O72" s="238"/>
      <c r="P72" s="235"/>
      <c r="Q72" s="238"/>
      <c r="R72" s="238"/>
      <c r="S72" s="235"/>
      <c r="T72" s="235"/>
      <c r="U72" s="235"/>
      <c r="V72" s="235"/>
      <c r="W72" s="235"/>
      <c r="X72" s="235"/>
      <c r="Y72" s="235"/>
      <c r="Z72" s="235"/>
      <c r="AA72" s="235"/>
      <c r="AB72" s="235"/>
      <c r="AC72" s="235"/>
      <c r="AD72" s="238"/>
      <c r="AE72" s="240"/>
      <c r="AF72" s="236"/>
      <c r="AG72" s="236"/>
      <c r="AH72" s="240"/>
      <c r="AI72" s="241">
        <f t="shared" si="2"/>
        <v>0</v>
      </c>
    </row>
    <row r="73" spans="2:35" customFormat="1" ht="13.5" hidden="1" customHeight="1" x14ac:dyDescent="0.25">
      <c r="B73" s="244" t="s">
        <v>81</v>
      </c>
      <c r="C73" s="237" t="s">
        <v>219</v>
      </c>
      <c r="D73" s="238"/>
      <c r="E73" s="238"/>
      <c r="F73" s="239"/>
      <c r="G73" s="230"/>
      <c r="H73" s="230"/>
      <c r="I73" s="238"/>
      <c r="J73" s="239"/>
      <c r="K73" s="239"/>
      <c r="L73" s="239"/>
      <c r="M73" s="238"/>
      <c r="N73" s="238"/>
      <c r="O73" s="238"/>
      <c r="P73" s="238"/>
      <c r="Q73" s="238"/>
      <c r="R73" s="238"/>
      <c r="S73" s="238"/>
      <c r="T73" s="238"/>
      <c r="U73" s="238"/>
      <c r="V73" s="238"/>
      <c r="W73" s="238"/>
      <c r="X73" s="238"/>
      <c r="Y73" s="238"/>
      <c r="Z73" s="238"/>
      <c r="AA73" s="238"/>
      <c r="AB73" s="238"/>
      <c r="AC73" s="238"/>
      <c r="AD73" s="238"/>
      <c r="AE73" s="240"/>
      <c r="AF73" s="240"/>
      <c r="AG73" s="240"/>
      <c r="AH73" s="240"/>
      <c r="AI73" s="241">
        <f t="shared" si="2"/>
        <v>0</v>
      </c>
    </row>
    <row r="74" spans="2:35" customFormat="1" ht="13.5" hidden="1" customHeight="1" x14ac:dyDescent="0.25">
      <c r="B74" s="245"/>
      <c r="C74" s="234"/>
      <c r="D74" s="235"/>
      <c r="E74" s="235"/>
      <c r="F74" s="235"/>
      <c r="G74" s="230"/>
      <c r="H74" s="230"/>
      <c r="I74" s="238"/>
      <c r="J74" s="235"/>
      <c r="K74" s="239"/>
      <c r="L74" s="235"/>
      <c r="M74" s="238"/>
      <c r="N74" s="238"/>
      <c r="O74" s="238"/>
      <c r="P74" s="235"/>
      <c r="Q74" s="238"/>
      <c r="R74" s="238"/>
      <c r="S74" s="235"/>
      <c r="T74" s="235"/>
      <c r="U74" s="235"/>
      <c r="V74" s="235"/>
      <c r="W74" s="235"/>
      <c r="X74" s="235"/>
      <c r="Y74" s="235"/>
      <c r="Z74" s="235"/>
      <c r="AA74" s="235"/>
      <c r="AB74" s="235"/>
      <c r="AC74" s="235"/>
      <c r="AD74" s="238"/>
      <c r="AE74" s="240"/>
      <c r="AF74" s="236"/>
      <c r="AG74" s="236"/>
      <c r="AH74" s="240"/>
      <c r="AI74" s="250">
        <f t="shared" si="2"/>
        <v>0</v>
      </c>
    </row>
    <row r="75" spans="2:35" customFormat="1" ht="13.5" hidden="1" customHeight="1" x14ac:dyDescent="0.25">
      <c r="B75" s="244" t="s">
        <v>83</v>
      </c>
      <c r="C75" s="237" t="s">
        <v>84</v>
      </c>
      <c r="D75" s="238"/>
      <c r="E75" s="238"/>
      <c r="F75" s="239"/>
      <c r="G75" s="230"/>
      <c r="H75" s="230"/>
      <c r="I75" s="238"/>
      <c r="J75" s="239"/>
      <c r="K75" s="239"/>
      <c r="L75" s="239"/>
      <c r="M75" s="238"/>
      <c r="N75" s="238"/>
      <c r="O75" s="238"/>
      <c r="P75" s="238"/>
      <c r="Q75" s="238"/>
      <c r="R75" s="238"/>
      <c r="S75" s="238"/>
      <c r="T75" s="238"/>
      <c r="U75" s="238"/>
      <c r="V75" s="238"/>
      <c r="W75" s="238"/>
      <c r="X75" s="238"/>
      <c r="Y75" s="238"/>
      <c r="Z75" s="238"/>
      <c r="AA75" s="238"/>
      <c r="AB75" s="238"/>
      <c r="AC75" s="238"/>
      <c r="AD75" s="238"/>
      <c r="AE75" s="240"/>
      <c r="AF75" s="240"/>
      <c r="AG75" s="240"/>
      <c r="AH75" s="240"/>
      <c r="AI75" s="241">
        <f t="shared" si="2"/>
        <v>0</v>
      </c>
    </row>
    <row r="76" spans="2:35" customFormat="1" ht="13.5" hidden="1" customHeight="1" x14ac:dyDescent="0.25">
      <c r="B76" s="245"/>
      <c r="C76" s="234"/>
      <c r="D76" s="235"/>
      <c r="E76" s="235"/>
      <c r="F76" s="235"/>
      <c r="G76" s="230"/>
      <c r="H76" s="230"/>
      <c r="I76" s="238"/>
      <c r="J76" s="235"/>
      <c r="K76" s="239"/>
      <c r="L76" s="235"/>
      <c r="M76" s="238"/>
      <c r="N76" s="238"/>
      <c r="O76" s="238"/>
      <c r="P76" s="235"/>
      <c r="Q76" s="238"/>
      <c r="R76" s="238"/>
      <c r="S76" s="235"/>
      <c r="T76" s="235"/>
      <c r="U76" s="235"/>
      <c r="V76" s="235"/>
      <c r="W76" s="235"/>
      <c r="X76" s="235"/>
      <c r="Y76" s="235"/>
      <c r="Z76" s="235"/>
      <c r="AA76" s="235"/>
      <c r="AB76" s="235"/>
      <c r="AC76" s="235"/>
      <c r="AD76" s="238"/>
      <c r="AE76" s="240"/>
      <c r="AF76" s="236"/>
      <c r="AG76" s="236"/>
      <c r="AH76" s="240"/>
      <c r="AI76" s="241">
        <f t="shared" si="2"/>
        <v>0</v>
      </c>
    </row>
    <row r="77" spans="2:35" customFormat="1" ht="13.5" hidden="1" customHeight="1" x14ac:dyDescent="0.25">
      <c r="B77" s="244" t="s">
        <v>85</v>
      </c>
      <c r="C77" s="237" t="s">
        <v>86</v>
      </c>
      <c r="D77" s="238"/>
      <c r="E77" s="238"/>
      <c r="F77" s="239"/>
      <c r="G77" s="230"/>
      <c r="H77" s="230"/>
      <c r="I77" s="238"/>
      <c r="J77" s="239"/>
      <c r="K77" s="239"/>
      <c r="L77" s="239"/>
      <c r="M77" s="238"/>
      <c r="N77" s="238"/>
      <c r="O77" s="238"/>
      <c r="P77" s="238"/>
      <c r="Q77" s="238"/>
      <c r="R77" s="238"/>
      <c r="S77" s="238"/>
      <c r="T77" s="238"/>
      <c r="U77" s="238"/>
      <c r="V77" s="238"/>
      <c r="W77" s="238"/>
      <c r="X77" s="238"/>
      <c r="Y77" s="238"/>
      <c r="Z77" s="238"/>
      <c r="AA77" s="238"/>
      <c r="AB77" s="238"/>
      <c r="AC77" s="238"/>
      <c r="AD77" s="238"/>
      <c r="AE77" s="240"/>
      <c r="AF77" s="240"/>
      <c r="AG77" s="240"/>
      <c r="AH77" s="240"/>
      <c r="AI77" s="241">
        <f t="shared" si="2"/>
        <v>0</v>
      </c>
    </row>
    <row r="78" spans="2:35" customFormat="1" ht="13.5" hidden="1" customHeight="1" x14ac:dyDescent="0.25">
      <c r="B78" s="245"/>
      <c r="C78" s="234"/>
      <c r="D78" s="235"/>
      <c r="E78" s="235"/>
      <c r="F78" s="235"/>
      <c r="G78" s="230"/>
      <c r="H78" s="230"/>
      <c r="I78" s="238"/>
      <c r="J78" s="235"/>
      <c r="K78" s="239"/>
      <c r="L78" s="235"/>
      <c r="M78" s="238"/>
      <c r="N78" s="238"/>
      <c r="O78" s="238"/>
      <c r="P78" s="235"/>
      <c r="Q78" s="238"/>
      <c r="R78" s="238"/>
      <c r="S78" s="235"/>
      <c r="T78" s="235"/>
      <c r="U78" s="235"/>
      <c r="V78" s="235"/>
      <c r="W78" s="235"/>
      <c r="X78" s="235"/>
      <c r="Y78" s="235"/>
      <c r="Z78" s="235"/>
      <c r="AA78" s="235"/>
      <c r="AB78" s="235"/>
      <c r="AC78" s="235"/>
      <c r="AD78" s="238"/>
      <c r="AE78" s="240"/>
      <c r="AF78" s="236"/>
      <c r="AG78" s="236"/>
      <c r="AH78" s="240"/>
      <c r="AI78" s="241">
        <f t="shared" si="2"/>
        <v>0</v>
      </c>
    </row>
    <row r="79" spans="2:35" customFormat="1" ht="13.5" hidden="1" customHeight="1" x14ac:dyDescent="0.25">
      <c r="B79" s="244" t="s">
        <v>87</v>
      </c>
      <c r="C79" s="237" t="s">
        <v>88</v>
      </c>
      <c r="D79" s="238"/>
      <c r="E79" s="238"/>
      <c r="F79" s="239"/>
      <c r="G79" s="230"/>
      <c r="H79" s="230"/>
      <c r="I79" s="238"/>
      <c r="J79" s="239"/>
      <c r="K79" s="239"/>
      <c r="L79" s="239"/>
      <c r="M79" s="238"/>
      <c r="N79" s="238"/>
      <c r="O79" s="238"/>
      <c r="P79" s="238"/>
      <c r="Q79" s="238"/>
      <c r="R79" s="238"/>
      <c r="S79" s="238"/>
      <c r="T79" s="238"/>
      <c r="U79" s="238"/>
      <c r="V79" s="238"/>
      <c r="W79" s="238"/>
      <c r="X79" s="238"/>
      <c r="Y79" s="238"/>
      <c r="Z79" s="238"/>
      <c r="AA79" s="238"/>
      <c r="AB79" s="238"/>
      <c r="AC79" s="238"/>
      <c r="AD79" s="238"/>
      <c r="AE79" s="240"/>
      <c r="AF79" s="240"/>
      <c r="AG79" s="240"/>
      <c r="AH79" s="240"/>
      <c r="AI79" s="241">
        <f t="shared" si="2"/>
        <v>0</v>
      </c>
    </row>
    <row r="80" spans="2:35" customFormat="1" ht="13.5" hidden="1" customHeight="1" x14ac:dyDescent="0.25">
      <c r="B80" s="245"/>
      <c r="C80" s="234"/>
      <c r="D80" s="235"/>
      <c r="E80" s="235"/>
      <c r="F80" s="235"/>
      <c r="G80" s="230"/>
      <c r="H80" s="230"/>
      <c r="I80" s="238"/>
      <c r="J80" s="235"/>
      <c r="K80" s="239"/>
      <c r="L80" s="235"/>
      <c r="M80" s="238"/>
      <c r="N80" s="238"/>
      <c r="O80" s="238"/>
      <c r="P80" s="235"/>
      <c r="Q80" s="238"/>
      <c r="R80" s="238"/>
      <c r="S80" s="235"/>
      <c r="T80" s="235"/>
      <c r="U80" s="235"/>
      <c r="V80" s="235"/>
      <c r="W80" s="235"/>
      <c r="X80" s="235"/>
      <c r="Y80" s="235"/>
      <c r="Z80" s="235"/>
      <c r="AA80" s="235"/>
      <c r="AB80" s="235"/>
      <c r="AC80" s="235"/>
      <c r="AD80" s="238"/>
      <c r="AE80" s="240"/>
      <c r="AF80" s="236"/>
      <c r="AG80" s="236"/>
      <c r="AH80" s="240"/>
      <c r="AI80" s="241">
        <f t="shared" si="2"/>
        <v>0</v>
      </c>
    </row>
    <row r="81" spans="2:35" customFormat="1" ht="13.5" hidden="1" customHeight="1" x14ac:dyDescent="0.25">
      <c r="B81" s="244" t="s">
        <v>361</v>
      </c>
      <c r="C81" s="237" t="s">
        <v>90</v>
      </c>
      <c r="D81" s="238"/>
      <c r="E81" s="238"/>
      <c r="F81" s="239"/>
      <c r="G81" s="230"/>
      <c r="H81" s="230"/>
      <c r="I81" s="238"/>
      <c r="J81" s="239"/>
      <c r="K81" s="239"/>
      <c r="L81" s="239"/>
      <c r="M81" s="238"/>
      <c r="N81" s="238"/>
      <c r="O81" s="238"/>
      <c r="P81" s="238"/>
      <c r="Q81" s="238"/>
      <c r="R81" s="238">
        <v>14</v>
      </c>
      <c r="S81" s="238"/>
      <c r="T81" s="238"/>
      <c r="U81" s="238"/>
      <c r="V81" s="238"/>
      <c r="W81" s="238"/>
      <c r="X81" s="238"/>
      <c r="Y81" s="238"/>
      <c r="Z81" s="238"/>
      <c r="AA81" s="238"/>
      <c r="AB81" s="238"/>
      <c r="AC81" s="238"/>
      <c r="AD81" s="238"/>
      <c r="AE81" s="240"/>
      <c r="AF81" s="240"/>
      <c r="AG81" s="240"/>
      <c r="AH81" s="240">
        <v>2</v>
      </c>
      <c r="AI81" s="241">
        <f t="shared" si="2"/>
        <v>16</v>
      </c>
    </row>
    <row r="82" spans="2:35" customFormat="1" ht="13.5" hidden="1" customHeight="1" x14ac:dyDescent="0.25">
      <c r="B82" s="245"/>
      <c r="C82" s="228"/>
      <c r="D82" s="235"/>
      <c r="E82" s="235"/>
      <c r="F82" s="235"/>
      <c r="G82" s="230"/>
      <c r="H82" s="230"/>
      <c r="I82" s="238"/>
      <c r="J82" s="235"/>
      <c r="K82" s="239"/>
      <c r="L82" s="235"/>
      <c r="M82" s="238"/>
      <c r="N82" s="238"/>
      <c r="O82" s="238"/>
      <c r="P82" s="235"/>
      <c r="Q82" s="238"/>
      <c r="R82" s="238"/>
      <c r="S82" s="235"/>
      <c r="T82" s="235"/>
      <c r="U82" s="235"/>
      <c r="V82" s="235"/>
      <c r="W82" s="235"/>
      <c r="X82" s="235"/>
      <c r="Y82" s="235"/>
      <c r="Z82" s="235"/>
      <c r="AA82" s="235"/>
      <c r="AB82" s="235"/>
      <c r="AC82" s="235"/>
      <c r="AD82" s="238">
        <v>1</v>
      </c>
      <c r="AE82" s="240"/>
      <c r="AF82" s="236"/>
      <c r="AG82" s="236"/>
      <c r="AH82" s="240"/>
      <c r="AI82" s="250">
        <f t="shared" si="2"/>
        <v>1</v>
      </c>
    </row>
    <row r="83" spans="2:35" customFormat="1" ht="13.5" customHeight="1" x14ac:dyDescent="0.25">
      <c r="B83" s="244" t="s">
        <v>362</v>
      </c>
      <c r="C83" s="237" t="s">
        <v>92</v>
      </c>
      <c r="D83" s="238"/>
      <c r="E83" s="238"/>
      <c r="F83" s="239"/>
      <c r="G83" s="230"/>
      <c r="H83" s="230"/>
      <c r="I83" s="238"/>
      <c r="J83" s="239"/>
      <c r="K83" s="239"/>
      <c r="L83" s="239"/>
      <c r="M83" s="238"/>
      <c r="N83" s="238"/>
      <c r="O83" s="238"/>
      <c r="P83" s="238"/>
      <c r="Q83" s="238"/>
      <c r="R83" s="253"/>
      <c r="S83" s="238"/>
      <c r="T83" s="238"/>
      <c r="U83" s="238"/>
      <c r="V83" s="238"/>
      <c r="W83" s="238"/>
      <c r="X83" s="238"/>
      <c r="Y83" s="238"/>
      <c r="Z83" s="238"/>
      <c r="AA83" s="238"/>
      <c r="AB83" s="238"/>
      <c r="AC83" s="238"/>
      <c r="AD83" s="238"/>
      <c r="AE83" s="240">
        <v>1</v>
      </c>
      <c r="AF83" s="240"/>
      <c r="AG83" s="240"/>
      <c r="AH83" s="240"/>
      <c r="AI83" s="241">
        <f t="shared" si="2"/>
        <v>1</v>
      </c>
    </row>
    <row r="84" spans="2:35" customFormat="1" x14ac:dyDescent="0.25">
      <c r="B84" s="245"/>
      <c r="C84" s="234"/>
      <c r="D84" s="235"/>
      <c r="E84" s="235"/>
      <c r="F84" s="235"/>
      <c r="G84" s="230"/>
      <c r="H84" s="230"/>
      <c r="I84" s="238"/>
      <c r="J84" s="235"/>
      <c r="K84" s="239"/>
      <c r="L84" s="235"/>
      <c r="M84" s="238"/>
      <c r="N84" s="238"/>
      <c r="O84" s="238"/>
      <c r="P84" s="235"/>
      <c r="Q84" s="238"/>
      <c r="R84" s="238"/>
      <c r="S84" s="235"/>
      <c r="T84" s="235"/>
      <c r="U84" s="235"/>
      <c r="V84" s="235"/>
      <c r="W84" s="235"/>
      <c r="X84" s="235"/>
      <c r="Y84" s="235"/>
      <c r="Z84" s="235"/>
      <c r="AA84" s="235"/>
      <c r="AB84" s="235"/>
      <c r="AC84" s="235"/>
      <c r="AD84" s="238"/>
      <c r="AE84" s="240"/>
      <c r="AF84" s="236"/>
      <c r="AG84" s="236"/>
      <c r="AH84" s="240"/>
      <c r="AI84" s="241">
        <f t="shared" si="2"/>
        <v>0</v>
      </c>
    </row>
    <row r="85" spans="2:35" customFormat="1" ht="13.5" hidden="1" customHeight="1" x14ac:dyDescent="0.25">
      <c r="B85" s="244" t="s">
        <v>93</v>
      </c>
      <c r="C85" s="237" t="s">
        <v>449</v>
      </c>
      <c r="D85" s="238"/>
      <c r="E85" s="238"/>
      <c r="F85" s="239"/>
      <c r="G85" s="230"/>
      <c r="H85" s="230"/>
      <c r="I85" s="238"/>
      <c r="J85" s="239"/>
      <c r="K85" s="239"/>
      <c r="L85" s="239"/>
      <c r="M85" s="238"/>
      <c r="N85" s="238"/>
      <c r="O85" s="238"/>
      <c r="P85" s="238"/>
      <c r="Q85" s="238"/>
      <c r="R85" s="238"/>
      <c r="S85" s="238"/>
      <c r="T85" s="238"/>
      <c r="U85" s="238"/>
      <c r="V85" s="238"/>
      <c r="W85" s="238"/>
      <c r="X85" s="238"/>
      <c r="Y85" s="238"/>
      <c r="Z85" s="238"/>
      <c r="AA85" s="238"/>
      <c r="AB85" s="238"/>
      <c r="AC85" s="238"/>
      <c r="AD85" s="238"/>
      <c r="AE85" s="240"/>
      <c r="AF85" s="240"/>
      <c r="AG85" s="240"/>
      <c r="AH85" s="240"/>
      <c r="AI85" s="241">
        <f t="shared" si="2"/>
        <v>0</v>
      </c>
    </row>
    <row r="86" spans="2:35" customFormat="1" ht="13.5" hidden="1" customHeight="1" x14ac:dyDescent="0.25">
      <c r="B86" s="245"/>
      <c r="C86" s="234" t="s">
        <v>450</v>
      </c>
      <c r="D86" s="235"/>
      <c r="E86" s="235"/>
      <c r="F86" s="235"/>
      <c r="G86" s="230"/>
      <c r="H86" s="230"/>
      <c r="I86" s="238"/>
      <c r="J86" s="235"/>
      <c r="K86" s="239"/>
      <c r="L86" s="235"/>
      <c r="M86" s="238"/>
      <c r="N86" s="238"/>
      <c r="O86" s="238"/>
      <c r="P86" s="235"/>
      <c r="Q86" s="238"/>
      <c r="R86" s="238"/>
      <c r="S86" s="235"/>
      <c r="T86" s="235"/>
      <c r="U86" s="235"/>
      <c r="V86" s="235"/>
      <c r="W86" s="235"/>
      <c r="X86" s="235"/>
      <c r="Y86" s="235"/>
      <c r="Z86" s="235"/>
      <c r="AA86" s="235"/>
      <c r="AB86" s="235"/>
      <c r="AC86" s="235"/>
      <c r="AD86" s="238"/>
      <c r="AE86" s="240"/>
      <c r="AF86" s="236"/>
      <c r="AG86" s="236"/>
      <c r="AH86" s="240"/>
      <c r="AI86" s="241">
        <f t="shared" si="2"/>
        <v>0</v>
      </c>
    </row>
    <row r="87" spans="2:35" customFormat="1" ht="13.5" hidden="1" customHeight="1" x14ac:dyDescent="0.25">
      <c r="B87" s="244" t="s">
        <v>95</v>
      </c>
      <c r="C87" s="237" t="s">
        <v>363</v>
      </c>
      <c r="D87" s="238"/>
      <c r="E87" s="238"/>
      <c r="F87" s="239"/>
      <c r="G87" s="230"/>
      <c r="H87" s="230"/>
      <c r="I87" s="238"/>
      <c r="J87" s="239"/>
      <c r="K87" s="239"/>
      <c r="L87" s="254"/>
      <c r="M87" s="238"/>
      <c r="N87" s="238"/>
      <c r="O87" s="238"/>
      <c r="P87" s="238"/>
      <c r="Q87" s="238"/>
      <c r="R87" s="238"/>
      <c r="S87" s="238"/>
      <c r="T87" s="238"/>
      <c r="U87" s="238"/>
      <c r="V87" s="238"/>
      <c r="W87" s="238"/>
      <c r="X87" s="238"/>
      <c r="Y87" s="238"/>
      <c r="Z87" s="238"/>
      <c r="AA87" s="238"/>
      <c r="AB87" s="238"/>
      <c r="AC87" s="238"/>
      <c r="AD87" s="238"/>
      <c r="AE87" s="240"/>
      <c r="AF87" s="240"/>
      <c r="AG87" s="240"/>
      <c r="AH87" s="240"/>
      <c r="AI87" s="241">
        <f t="shared" si="2"/>
        <v>0</v>
      </c>
    </row>
    <row r="88" spans="2:35" customFormat="1" ht="13.5" hidden="1" customHeight="1" x14ac:dyDescent="0.25">
      <c r="B88" s="245"/>
      <c r="C88" s="234" t="s">
        <v>364</v>
      </c>
      <c r="D88" s="235"/>
      <c r="E88" s="235"/>
      <c r="F88" s="235"/>
      <c r="G88" s="230"/>
      <c r="H88" s="230"/>
      <c r="I88" s="238"/>
      <c r="J88" s="235"/>
      <c r="K88" s="239"/>
      <c r="L88" s="235"/>
      <c r="M88" s="238"/>
      <c r="N88" s="238"/>
      <c r="O88" s="238"/>
      <c r="P88" s="235"/>
      <c r="Q88" s="238"/>
      <c r="R88" s="238"/>
      <c r="S88" s="235"/>
      <c r="T88" s="235"/>
      <c r="U88" s="235"/>
      <c r="V88" s="235"/>
      <c r="W88" s="235"/>
      <c r="X88" s="235"/>
      <c r="Y88" s="235"/>
      <c r="Z88" s="235"/>
      <c r="AA88" s="235"/>
      <c r="AB88" s="235"/>
      <c r="AC88" s="235"/>
      <c r="AD88" s="238"/>
      <c r="AE88" s="240"/>
      <c r="AF88" s="236"/>
      <c r="AG88" s="236"/>
      <c r="AH88" s="240"/>
      <c r="AI88" s="241">
        <f t="shared" si="2"/>
        <v>0</v>
      </c>
    </row>
    <row r="89" spans="2:35" customFormat="1" ht="13.5" hidden="1" customHeight="1" x14ac:dyDescent="0.25">
      <c r="B89" s="244" t="s">
        <v>98</v>
      </c>
      <c r="C89" s="237" t="s">
        <v>226</v>
      </c>
      <c r="D89" s="238"/>
      <c r="E89" s="238"/>
      <c r="F89" s="239"/>
      <c r="G89" s="230"/>
      <c r="H89" s="230"/>
      <c r="I89" s="238"/>
      <c r="J89" s="239"/>
      <c r="K89" s="239"/>
      <c r="L89" s="239"/>
      <c r="M89" s="238"/>
      <c r="N89" s="238"/>
      <c r="O89" s="238"/>
      <c r="P89" s="238"/>
      <c r="Q89" s="238"/>
      <c r="R89" s="238"/>
      <c r="S89" s="238"/>
      <c r="T89" s="238"/>
      <c r="U89" s="238"/>
      <c r="V89" s="238"/>
      <c r="W89" s="238"/>
      <c r="X89" s="238"/>
      <c r="Y89" s="238"/>
      <c r="Z89" s="238"/>
      <c r="AA89" s="238"/>
      <c r="AB89" s="238"/>
      <c r="AC89" s="238"/>
      <c r="AD89" s="238"/>
      <c r="AE89" s="240"/>
      <c r="AF89" s="240"/>
      <c r="AG89" s="240"/>
      <c r="AH89" s="240"/>
      <c r="AI89" s="241">
        <f t="shared" si="2"/>
        <v>0</v>
      </c>
    </row>
    <row r="90" spans="2:35" customFormat="1" ht="13.5" hidden="1" customHeight="1" x14ac:dyDescent="0.25">
      <c r="B90" s="245"/>
      <c r="C90" s="255"/>
      <c r="D90" s="235"/>
      <c r="E90" s="235"/>
      <c r="F90" s="235"/>
      <c r="G90" s="230"/>
      <c r="H90" s="230"/>
      <c r="I90" s="238"/>
      <c r="J90" s="235"/>
      <c r="K90" s="239"/>
      <c r="L90" s="235"/>
      <c r="M90" s="238"/>
      <c r="N90" s="238"/>
      <c r="O90" s="238"/>
      <c r="P90" s="235"/>
      <c r="Q90" s="238"/>
      <c r="R90" s="238"/>
      <c r="S90" s="235"/>
      <c r="T90" s="235"/>
      <c r="U90" s="235"/>
      <c r="V90" s="235"/>
      <c r="W90" s="235"/>
      <c r="X90" s="235"/>
      <c r="Y90" s="235"/>
      <c r="Z90" s="235"/>
      <c r="AA90" s="235"/>
      <c r="AB90" s="235"/>
      <c r="AC90" s="235"/>
      <c r="AD90" s="238"/>
      <c r="AE90" s="240"/>
      <c r="AF90" s="236"/>
      <c r="AG90" s="236"/>
      <c r="AH90" s="240"/>
      <c r="AI90" s="241">
        <f t="shared" si="2"/>
        <v>0</v>
      </c>
    </row>
    <row r="91" spans="2:35" customFormat="1" ht="13.5" hidden="1" customHeight="1" x14ac:dyDescent="0.25">
      <c r="B91" s="244" t="s">
        <v>100</v>
      </c>
      <c r="C91" s="237" t="s">
        <v>227</v>
      </c>
      <c r="D91" s="238"/>
      <c r="E91" s="238"/>
      <c r="F91" s="239"/>
      <c r="G91" s="230"/>
      <c r="H91" s="230"/>
      <c r="I91" s="238"/>
      <c r="J91" s="239"/>
      <c r="K91" s="239"/>
      <c r="L91" s="239"/>
      <c r="M91" s="238"/>
      <c r="N91" s="238"/>
      <c r="O91" s="238"/>
      <c r="P91" s="238"/>
      <c r="Q91" s="238"/>
      <c r="R91" s="238"/>
      <c r="S91" s="238"/>
      <c r="T91" s="238"/>
      <c r="U91" s="238"/>
      <c r="V91" s="238"/>
      <c r="W91" s="238"/>
      <c r="X91" s="238"/>
      <c r="Y91" s="238"/>
      <c r="Z91" s="238"/>
      <c r="AA91" s="238"/>
      <c r="AB91" s="238"/>
      <c r="AC91" s="238"/>
      <c r="AD91" s="238"/>
      <c r="AE91" s="240"/>
      <c r="AF91" s="240"/>
      <c r="AG91" s="240"/>
      <c r="AH91" s="240"/>
      <c r="AI91" s="241">
        <f t="shared" si="2"/>
        <v>0</v>
      </c>
    </row>
    <row r="92" spans="2:35" customFormat="1" ht="13.5" hidden="1" customHeight="1" x14ac:dyDescent="0.25">
      <c r="B92" s="245"/>
      <c r="C92" s="255"/>
      <c r="D92" s="235"/>
      <c r="E92" s="235"/>
      <c r="F92" s="235"/>
      <c r="G92" s="230"/>
      <c r="H92" s="230"/>
      <c r="I92" s="238"/>
      <c r="J92" s="235"/>
      <c r="K92" s="239"/>
      <c r="L92" s="235"/>
      <c r="M92" s="238"/>
      <c r="N92" s="238"/>
      <c r="O92" s="238"/>
      <c r="P92" s="235"/>
      <c r="Q92" s="238"/>
      <c r="R92" s="238"/>
      <c r="S92" s="235"/>
      <c r="T92" s="235"/>
      <c r="U92" s="235"/>
      <c r="V92" s="235"/>
      <c r="W92" s="235"/>
      <c r="X92" s="235"/>
      <c r="Y92" s="235"/>
      <c r="Z92" s="235"/>
      <c r="AA92" s="235"/>
      <c r="AB92" s="235"/>
      <c r="AC92" s="235"/>
      <c r="AD92" s="238"/>
      <c r="AE92" s="240"/>
      <c r="AF92" s="236"/>
      <c r="AG92" s="236"/>
      <c r="AH92" s="240"/>
      <c r="AI92" s="241">
        <f t="shared" si="2"/>
        <v>0</v>
      </c>
    </row>
    <row r="93" spans="2:35" customFormat="1" ht="13.5" hidden="1" customHeight="1" x14ac:dyDescent="0.25">
      <c r="B93" s="244" t="s">
        <v>365</v>
      </c>
      <c r="C93" s="256" t="s">
        <v>228</v>
      </c>
      <c r="D93" s="238"/>
      <c r="E93" s="238"/>
      <c r="F93" s="239"/>
      <c r="G93" s="230"/>
      <c r="H93" s="230"/>
      <c r="I93" s="238"/>
      <c r="J93" s="239"/>
      <c r="K93" s="239"/>
      <c r="L93" s="239"/>
      <c r="M93" s="238"/>
      <c r="N93" s="238"/>
      <c r="O93" s="238"/>
      <c r="P93" s="238"/>
      <c r="Q93" s="238"/>
      <c r="R93" s="238"/>
      <c r="S93" s="238"/>
      <c r="T93" s="238"/>
      <c r="U93" s="238"/>
      <c r="V93" s="238"/>
      <c r="W93" s="238"/>
      <c r="X93" s="238"/>
      <c r="Y93" s="238"/>
      <c r="Z93" s="238"/>
      <c r="AA93" s="238"/>
      <c r="AB93" s="238"/>
      <c r="AC93" s="238"/>
      <c r="AD93" s="238"/>
      <c r="AE93" s="240"/>
      <c r="AF93" s="240"/>
      <c r="AG93" s="240"/>
      <c r="AH93" s="240"/>
      <c r="AI93" s="241">
        <f t="shared" si="2"/>
        <v>0</v>
      </c>
    </row>
    <row r="94" spans="2:35" customFormat="1" ht="13.5" hidden="1" customHeight="1" x14ac:dyDescent="0.25">
      <c r="B94" s="245"/>
      <c r="C94" s="255"/>
      <c r="D94" s="235"/>
      <c r="E94" s="235"/>
      <c r="F94" s="235"/>
      <c r="G94" s="230"/>
      <c r="H94" s="230"/>
      <c r="I94" s="238"/>
      <c r="J94" s="235"/>
      <c r="K94" s="239"/>
      <c r="L94" s="235"/>
      <c r="M94" s="238"/>
      <c r="N94" s="238"/>
      <c r="O94" s="238"/>
      <c r="P94" s="235"/>
      <c r="Q94" s="238"/>
      <c r="R94" s="238"/>
      <c r="S94" s="235"/>
      <c r="T94" s="235"/>
      <c r="U94" s="235"/>
      <c r="V94" s="235"/>
      <c r="W94" s="235"/>
      <c r="X94" s="235"/>
      <c r="Y94" s="235"/>
      <c r="Z94" s="235"/>
      <c r="AA94" s="235"/>
      <c r="AB94" s="235"/>
      <c r="AC94" s="235"/>
      <c r="AD94" s="238"/>
      <c r="AE94" s="240"/>
      <c r="AF94" s="236"/>
      <c r="AG94" s="236"/>
      <c r="AH94" s="240"/>
      <c r="AI94" s="241">
        <f t="shared" si="2"/>
        <v>0</v>
      </c>
    </row>
    <row r="95" spans="2:35" customFormat="1" ht="13.5" hidden="1" customHeight="1" x14ac:dyDescent="0.25">
      <c r="B95" s="244" t="s">
        <v>104</v>
      </c>
      <c r="C95" s="237" t="s">
        <v>366</v>
      </c>
      <c r="D95" s="238"/>
      <c r="E95" s="238"/>
      <c r="F95" s="239"/>
      <c r="G95" s="230"/>
      <c r="H95" s="230"/>
      <c r="I95" s="238"/>
      <c r="J95" s="239"/>
      <c r="K95" s="239"/>
      <c r="L95" s="239"/>
      <c r="M95" s="238"/>
      <c r="N95" s="238"/>
      <c r="O95" s="238"/>
      <c r="P95" s="238"/>
      <c r="Q95" s="238"/>
      <c r="R95" s="238"/>
      <c r="S95" s="238"/>
      <c r="T95" s="238"/>
      <c r="U95" s="238"/>
      <c r="V95" s="238"/>
      <c r="W95" s="238"/>
      <c r="X95" s="238"/>
      <c r="Y95" s="238"/>
      <c r="Z95" s="238"/>
      <c r="AA95" s="238"/>
      <c r="AB95" s="238"/>
      <c r="AC95" s="238"/>
      <c r="AD95" s="238"/>
      <c r="AE95" s="240"/>
      <c r="AF95" s="240"/>
      <c r="AG95" s="240"/>
      <c r="AH95" s="240"/>
      <c r="AI95" s="241">
        <f t="shared" si="2"/>
        <v>0</v>
      </c>
    </row>
    <row r="96" spans="2:35" customFormat="1" ht="13.5" hidden="1" customHeight="1" x14ac:dyDescent="0.25">
      <c r="B96" s="245"/>
      <c r="C96" s="249" t="s">
        <v>230</v>
      </c>
      <c r="D96" s="235"/>
      <c r="E96" s="235"/>
      <c r="F96" s="235"/>
      <c r="G96" s="230"/>
      <c r="H96" s="230"/>
      <c r="I96" s="238"/>
      <c r="J96" s="235"/>
      <c r="K96" s="239"/>
      <c r="L96" s="235"/>
      <c r="M96" s="238"/>
      <c r="N96" s="238"/>
      <c r="O96" s="238"/>
      <c r="P96" s="235"/>
      <c r="Q96" s="238"/>
      <c r="R96" s="238"/>
      <c r="S96" s="235"/>
      <c r="T96" s="235"/>
      <c r="U96" s="235"/>
      <c r="V96" s="235"/>
      <c r="W96" s="235"/>
      <c r="X96" s="235"/>
      <c r="Y96" s="235"/>
      <c r="Z96" s="235"/>
      <c r="AA96" s="235"/>
      <c r="AB96" s="235"/>
      <c r="AC96" s="235"/>
      <c r="AD96" s="238"/>
      <c r="AE96" s="240"/>
      <c r="AF96" s="236"/>
      <c r="AG96" s="236"/>
      <c r="AH96" s="240"/>
      <c r="AI96" s="241">
        <f t="shared" si="2"/>
        <v>0</v>
      </c>
    </row>
    <row r="97" spans="2:35" customFormat="1" ht="13.5" hidden="1" customHeight="1" x14ac:dyDescent="0.25">
      <c r="B97" s="244" t="s">
        <v>107</v>
      </c>
      <c r="C97" s="237" t="s">
        <v>367</v>
      </c>
      <c r="D97" s="238"/>
      <c r="E97" s="238"/>
      <c r="F97" s="239"/>
      <c r="G97" s="230"/>
      <c r="H97" s="230"/>
      <c r="I97" s="238"/>
      <c r="J97" s="239"/>
      <c r="K97" s="239"/>
      <c r="L97" s="239"/>
      <c r="M97" s="238"/>
      <c r="N97" s="238"/>
      <c r="O97" s="238"/>
      <c r="P97" s="238"/>
      <c r="Q97" s="238"/>
      <c r="R97" s="238"/>
      <c r="S97" s="238"/>
      <c r="T97" s="238"/>
      <c r="U97" s="238"/>
      <c r="V97" s="238"/>
      <c r="W97" s="238"/>
      <c r="X97" s="238"/>
      <c r="Y97" s="238"/>
      <c r="Z97" s="238"/>
      <c r="AA97" s="238"/>
      <c r="AB97" s="238"/>
      <c r="AC97" s="238"/>
      <c r="AD97" s="238"/>
      <c r="AE97" s="240"/>
      <c r="AF97" s="240"/>
      <c r="AG97" s="240"/>
      <c r="AH97" s="240"/>
      <c r="AI97" s="241">
        <f t="shared" si="2"/>
        <v>0</v>
      </c>
    </row>
    <row r="98" spans="2:35" customFormat="1" ht="13.5" hidden="1" customHeight="1" x14ac:dyDescent="0.25">
      <c r="B98" s="245"/>
      <c r="C98" s="249"/>
      <c r="D98" s="235"/>
      <c r="E98" s="235"/>
      <c r="F98" s="235"/>
      <c r="G98" s="230"/>
      <c r="H98" s="230"/>
      <c r="I98" s="238"/>
      <c r="J98" s="235"/>
      <c r="K98" s="239"/>
      <c r="L98" s="235"/>
      <c r="M98" s="238"/>
      <c r="N98" s="238"/>
      <c r="O98" s="238"/>
      <c r="P98" s="235"/>
      <c r="Q98" s="238"/>
      <c r="R98" s="238"/>
      <c r="S98" s="235"/>
      <c r="T98" s="235"/>
      <c r="U98" s="235"/>
      <c r="V98" s="235"/>
      <c r="W98" s="235"/>
      <c r="X98" s="235"/>
      <c r="Y98" s="235"/>
      <c r="Z98" s="235"/>
      <c r="AA98" s="235"/>
      <c r="AB98" s="235"/>
      <c r="AC98" s="235"/>
      <c r="AD98" s="238"/>
      <c r="AE98" s="240"/>
      <c r="AF98" s="236"/>
      <c r="AG98" s="236"/>
      <c r="AH98" s="240"/>
      <c r="AI98" s="241">
        <f t="shared" si="2"/>
        <v>0</v>
      </c>
    </row>
    <row r="99" spans="2:35" customFormat="1" ht="13.5" hidden="1" customHeight="1" x14ac:dyDescent="0.25">
      <c r="B99" s="244" t="s">
        <v>109</v>
      </c>
      <c r="C99" s="237" t="s">
        <v>368</v>
      </c>
      <c r="D99" s="238"/>
      <c r="E99" s="238"/>
      <c r="F99" s="239"/>
      <c r="G99" s="230"/>
      <c r="H99" s="230"/>
      <c r="I99" s="238"/>
      <c r="J99" s="239"/>
      <c r="K99" s="239"/>
      <c r="L99" s="239"/>
      <c r="M99" s="238"/>
      <c r="N99" s="238"/>
      <c r="O99" s="238"/>
      <c r="P99" s="238"/>
      <c r="Q99" s="238"/>
      <c r="R99" s="238"/>
      <c r="S99" s="238"/>
      <c r="T99" s="238"/>
      <c r="U99" s="238"/>
      <c r="V99" s="238"/>
      <c r="W99" s="238"/>
      <c r="X99" s="238"/>
      <c r="Y99" s="238"/>
      <c r="Z99" s="238"/>
      <c r="AA99" s="238"/>
      <c r="AB99" s="238"/>
      <c r="AC99" s="238"/>
      <c r="AD99" s="238"/>
      <c r="AE99" s="240"/>
      <c r="AF99" s="240"/>
      <c r="AG99" s="240"/>
      <c r="AH99" s="240"/>
      <c r="AI99" s="241">
        <f t="shared" si="2"/>
        <v>0</v>
      </c>
    </row>
    <row r="100" spans="2:35" customFormat="1" ht="13.5" hidden="1" customHeight="1" x14ac:dyDescent="0.25">
      <c r="B100" s="245"/>
      <c r="C100" s="234" t="s">
        <v>369</v>
      </c>
      <c r="D100" s="235"/>
      <c r="E100" s="235"/>
      <c r="F100" s="235"/>
      <c r="G100" s="230"/>
      <c r="H100" s="230"/>
      <c r="I100" s="238"/>
      <c r="J100" s="235"/>
      <c r="K100" s="239"/>
      <c r="L100" s="235"/>
      <c r="M100" s="238"/>
      <c r="N100" s="238"/>
      <c r="O100" s="238"/>
      <c r="P100" s="235"/>
      <c r="Q100" s="238"/>
      <c r="R100" s="238"/>
      <c r="S100" s="235"/>
      <c r="T100" s="235"/>
      <c r="U100" s="235"/>
      <c r="V100" s="235"/>
      <c r="W100" s="235"/>
      <c r="X100" s="235"/>
      <c r="Y100" s="235"/>
      <c r="Z100" s="235"/>
      <c r="AA100" s="235"/>
      <c r="AB100" s="235"/>
      <c r="AC100" s="235"/>
      <c r="AD100" s="238"/>
      <c r="AE100" s="240"/>
      <c r="AF100" s="236"/>
      <c r="AG100" s="236"/>
      <c r="AH100" s="240"/>
      <c r="AI100" s="241">
        <f t="shared" si="2"/>
        <v>0</v>
      </c>
    </row>
    <row r="101" spans="2:35" customFormat="1" ht="13.5" customHeight="1" x14ac:dyDescent="0.25">
      <c r="B101" s="244" t="s">
        <v>370</v>
      </c>
      <c r="C101" s="237" t="s">
        <v>231</v>
      </c>
      <c r="D101" s="238"/>
      <c r="E101" s="238"/>
      <c r="F101" s="239"/>
      <c r="G101" s="230"/>
      <c r="H101" s="230"/>
      <c r="I101" s="238"/>
      <c r="J101" s="239"/>
      <c r="K101" s="239"/>
      <c r="L101" s="239"/>
      <c r="M101" s="238"/>
      <c r="N101" s="238"/>
      <c r="O101" s="238">
        <v>1</v>
      </c>
      <c r="P101" s="238"/>
      <c r="Q101" s="238"/>
      <c r="R101" s="238"/>
      <c r="S101" s="238"/>
      <c r="T101" s="238"/>
      <c r="U101" s="238"/>
      <c r="V101" s="238"/>
      <c r="W101" s="238"/>
      <c r="X101" s="238"/>
      <c r="Y101" s="238"/>
      <c r="Z101" s="238"/>
      <c r="AA101" s="238"/>
      <c r="AB101" s="238"/>
      <c r="AC101" s="238"/>
      <c r="AD101" s="238"/>
      <c r="AE101" s="240"/>
      <c r="AF101" s="240"/>
      <c r="AG101" s="240"/>
      <c r="AH101" s="240"/>
      <c r="AI101" s="241">
        <f t="shared" ref="AI101:AI164" si="3">SUM(D101:AH101)</f>
        <v>1</v>
      </c>
    </row>
    <row r="102" spans="2:35" customFormat="1" ht="13.5" customHeight="1" x14ac:dyDescent="0.25">
      <c r="B102" s="245"/>
      <c r="C102" s="234"/>
      <c r="D102" s="235"/>
      <c r="E102" s="235"/>
      <c r="F102" s="235"/>
      <c r="G102" s="230"/>
      <c r="H102" s="230"/>
      <c r="I102" s="238"/>
      <c r="J102" s="235"/>
      <c r="K102" s="239"/>
      <c r="L102" s="235"/>
      <c r="M102" s="238"/>
      <c r="N102" s="238"/>
      <c r="O102" s="238"/>
      <c r="P102" s="235"/>
      <c r="Q102" s="238"/>
      <c r="R102" s="238"/>
      <c r="S102" s="235"/>
      <c r="T102" s="235"/>
      <c r="U102" s="235"/>
      <c r="V102" s="235"/>
      <c r="W102" s="235"/>
      <c r="X102" s="235"/>
      <c r="Y102" s="235"/>
      <c r="Z102" s="235"/>
      <c r="AA102" s="235"/>
      <c r="AB102" s="235"/>
      <c r="AC102" s="235"/>
      <c r="AD102" s="238"/>
      <c r="AE102" s="240"/>
      <c r="AF102" s="236"/>
      <c r="AG102" s="236"/>
      <c r="AH102" s="240"/>
      <c r="AI102" s="241">
        <f t="shared" si="3"/>
        <v>0</v>
      </c>
    </row>
    <row r="103" spans="2:35" customFormat="1" ht="13.5" hidden="1" customHeight="1" x14ac:dyDescent="0.25">
      <c r="B103" s="244" t="s">
        <v>114</v>
      </c>
      <c r="C103" s="237" t="s">
        <v>115</v>
      </c>
      <c r="D103" s="238"/>
      <c r="E103" s="238"/>
      <c r="F103" s="239"/>
      <c r="G103" s="230"/>
      <c r="H103" s="230"/>
      <c r="I103" s="238"/>
      <c r="J103" s="239"/>
      <c r="K103" s="239"/>
      <c r="L103" s="239"/>
      <c r="M103" s="238"/>
      <c r="N103" s="238"/>
      <c r="O103" s="238"/>
      <c r="P103" s="238"/>
      <c r="Q103" s="238"/>
      <c r="R103" s="238"/>
      <c r="S103" s="238"/>
      <c r="T103" s="239"/>
      <c r="U103" s="238"/>
      <c r="V103" s="238"/>
      <c r="W103" s="238"/>
      <c r="X103" s="238"/>
      <c r="Y103" s="238"/>
      <c r="Z103" s="238"/>
      <c r="AA103" s="238"/>
      <c r="AB103" s="238"/>
      <c r="AC103" s="238"/>
      <c r="AD103" s="238"/>
      <c r="AE103" s="240"/>
      <c r="AF103" s="240"/>
      <c r="AG103" s="240"/>
      <c r="AH103" s="240"/>
      <c r="AI103" s="241">
        <f t="shared" si="3"/>
        <v>0</v>
      </c>
    </row>
    <row r="104" spans="2:35" customFormat="1" ht="13.5" hidden="1" customHeight="1" x14ac:dyDescent="0.25">
      <c r="B104" s="245"/>
      <c r="C104" s="234"/>
      <c r="D104" s="257"/>
      <c r="E104" s="257"/>
      <c r="F104" s="257"/>
      <c r="G104" s="230"/>
      <c r="H104" s="230"/>
      <c r="I104" s="238"/>
      <c r="J104" s="238"/>
      <c r="K104" s="239"/>
      <c r="L104" s="238"/>
      <c r="M104" s="238"/>
      <c r="N104" s="238"/>
      <c r="O104" s="238"/>
      <c r="P104" s="238"/>
      <c r="Q104" s="238"/>
      <c r="R104" s="238"/>
      <c r="S104" s="238"/>
      <c r="T104" s="238"/>
      <c r="U104" s="238"/>
      <c r="V104" s="238"/>
      <c r="W104" s="238"/>
      <c r="X104" s="238"/>
      <c r="Y104" s="238"/>
      <c r="Z104" s="238"/>
      <c r="AA104" s="238"/>
      <c r="AB104" s="238"/>
      <c r="AC104" s="238"/>
      <c r="AD104" s="238"/>
      <c r="AE104" s="240"/>
      <c r="AF104" s="240"/>
      <c r="AG104" s="240"/>
      <c r="AH104" s="240"/>
      <c r="AI104" s="241">
        <f t="shared" si="3"/>
        <v>0</v>
      </c>
    </row>
    <row r="105" spans="2:35" customFormat="1" ht="13.5" hidden="1" customHeight="1" x14ac:dyDescent="0.25">
      <c r="B105" s="244" t="s">
        <v>371</v>
      </c>
      <c r="C105" s="237" t="s">
        <v>232</v>
      </c>
      <c r="D105" s="238"/>
      <c r="E105" s="238"/>
      <c r="F105" s="239"/>
      <c r="G105" s="230"/>
      <c r="H105" s="230"/>
      <c r="I105" s="238"/>
      <c r="J105" s="239"/>
      <c r="K105" s="239"/>
      <c r="L105" s="239"/>
      <c r="M105" s="238"/>
      <c r="N105" s="238"/>
      <c r="O105" s="238"/>
      <c r="P105" s="238"/>
      <c r="Q105" s="238"/>
      <c r="R105" s="238"/>
      <c r="S105" s="238"/>
      <c r="T105" s="239"/>
      <c r="U105" s="238"/>
      <c r="V105" s="238"/>
      <c r="W105" s="238"/>
      <c r="X105" s="238"/>
      <c r="Y105" s="238"/>
      <c r="Z105" s="238"/>
      <c r="AA105" s="238"/>
      <c r="AB105" s="238"/>
      <c r="AC105" s="238"/>
      <c r="AD105" s="238"/>
      <c r="AE105" s="240"/>
      <c r="AF105" s="240"/>
      <c r="AG105" s="240"/>
      <c r="AH105" s="240"/>
      <c r="AI105" s="241">
        <f t="shared" si="3"/>
        <v>0</v>
      </c>
    </row>
    <row r="106" spans="2:35" customFormat="1" ht="13.5" hidden="1" customHeight="1" x14ac:dyDescent="0.25">
      <c r="B106" s="245"/>
      <c r="C106" s="234" t="s">
        <v>233</v>
      </c>
      <c r="D106" s="236"/>
      <c r="E106" s="236"/>
      <c r="F106" s="236"/>
      <c r="G106" s="230"/>
      <c r="H106" s="230"/>
      <c r="I106" s="238"/>
      <c r="J106" s="236"/>
      <c r="K106" s="239"/>
      <c r="L106" s="236"/>
      <c r="M106" s="238"/>
      <c r="N106" s="238"/>
      <c r="O106" s="238"/>
      <c r="P106" s="236"/>
      <c r="Q106" s="238"/>
      <c r="R106" s="238"/>
      <c r="S106" s="236"/>
      <c r="T106" s="236"/>
      <c r="U106" s="236"/>
      <c r="V106" s="236"/>
      <c r="W106" s="236"/>
      <c r="X106" s="236"/>
      <c r="Y106" s="236"/>
      <c r="Z106" s="236"/>
      <c r="AA106" s="236"/>
      <c r="AB106" s="236"/>
      <c r="AC106" s="236"/>
      <c r="AD106" s="238"/>
      <c r="AE106" s="240"/>
      <c r="AF106" s="236"/>
      <c r="AG106" s="236"/>
      <c r="AH106" s="240"/>
      <c r="AI106" s="241">
        <f t="shared" si="3"/>
        <v>0</v>
      </c>
    </row>
    <row r="107" spans="2:35" customFormat="1" ht="13.5" hidden="1" customHeight="1" x14ac:dyDescent="0.25">
      <c r="B107" s="244" t="s">
        <v>117</v>
      </c>
      <c r="C107" s="237" t="s">
        <v>234</v>
      </c>
      <c r="D107" s="238"/>
      <c r="E107" s="238"/>
      <c r="F107" s="239"/>
      <c r="G107" s="230"/>
      <c r="H107" s="230"/>
      <c r="I107" s="238"/>
      <c r="J107" s="239"/>
      <c r="K107" s="239"/>
      <c r="L107" s="239"/>
      <c r="M107" s="238"/>
      <c r="N107" s="238"/>
      <c r="O107" s="238"/>
      <c r="P107" s="238"/>
      <c r="Q107" s="238"/>
      <c r="R107" s="238"/>
      <c r="S107" s="238"/>
      <c r="T107" s="238"/>
      <c r="U107" s="238"/>
      <c r="V107" s="238"/>
      <c r="W107" s="238"/>
      <c r="X107" s="238"/>
      <c r="Y107" s="238"/>
      <c r="Z107" s="238"/>
      <c r="AA107" s="238"/>
      <c r="AB107" s="238"/>
      <c r="AC107" s="238"/>
      <c r="AD107" s="238"/>
      <c r="AE107" s="240"/>
      <c r="AF107" s="240"/>
      <c r="AG107" s="240"/>
      <c r="AH107" s="240"/>
      <c r="AI107" s="241">
        <f t="shared" si="3"/>
        <v>0</v>
      </c>
    </row>
    <row r="108" spans="2:35" customFormat="1" ht="13.5" hidden="1" customHeight="1" x14ac:dyDescent="0.25">
      <c r="B108" s="245"/>
      <c r="C108" s="234"/>
      <c r="D108" s="235"/>
      <c r="E108" s="235"/>
      <c r="F108" s="235"/>
      <c r="G108" s="230"/>
      <c r="H108" s="230"/>
      <c r="I108" s="238"/>
      <c r="J108" s="235"/>
      <c r="K108" s="239"/>
      <c r="L108" s="235"/>
      <c r="M108" s="238"/>
      <c r="N108" s="238"/>
      <c r="O108" s="238"/>
      <c r="P108" s="235"/>
      <c r="Q108" s="238"/>
      <c r="R108" s="238"/>
      <c r="S108" s="235"/>
      <c r="T108" s="235"/>
      <c r="U108" s="235"/>
      <c r="V108" s="235"/>
      <c r="W108" s="235"/>
      <c r="X108" s="235"/>
      <c r="Y108" s="235"/>
      <c r="Z108" s="235"/>
      <c r="AA108" s="235"/>
      <c r="AB108" s="235"/>
      <c r="AC108" s="235"/>
      <c r="AD108" s="238"/>
      <c r="AE108" s="240"/>
      <c r="AF108" s="236"/>
      <c r="AG108" s="236"/>
      <c r="AH108" s="240"/>
      <c r="AI108" s="241">
        <f t="shared" si="3"/>
        <v>0</v>
      </c>
    </row>
    <row r="109" spans="2:35" customFormat="1" ht="13.5" hidden="1" customHeight="1" x14ac:dyDescent="0.25">
      <c r="B109" s="244" t="s">
        <v>372</v>
      </c>
      <c r="C109" s="237" t="s">
        <v>373</v>
      </c>
      <c r="D109" s="238"/>
      <c r="E109" s="238"/>
      <c r="F109" s="239"/>
      <c r="G109" s="230"/>
      <c r="H109" s="230"/>
      <c r="I109" s="238"/>
      <c r="J109" s="239"/>
      <c r="K109" s="239"/>
      <c r="L109" s="239"/>
      <c r="M109" s="238"/>
      <c r="N109" s="238"/>
      <c r="O109" s="238"/>
      <c r="P109" s="238"/>
      <c r="Q109" s="238"/>
      <c r="R109" s="238"/>
      <c r="S109" s="238"/>
      <c r="T109" s="238"/>
      <c r="U109" s="238"/>
      <c r="V109" s="238"/>
      <c r="W109" s="238"/>
      <c r="X109" s="238"/>
      <c r="Y109" s="238"/>
      <c r="Z109" s="238"/>
      <c r="AA109" s="238"/>
      <c r="AB109" s="238"/>
      <c r="AC109" s="238"/>
      <c r="AD109" s="238"/>
      <c r="AE109" s="240"/>
      <c r="AF109" s="240"/>
      <c r="AG109" s="240"/>
      <c r="AH109" s="240"/>
      <c r="AI109" s="241">
        <f t="shared" si="3"/>
        <v>0</v>
      </c>
    </row>
    <row r="110" spans="2:35" customFormat="1" ht="13.5" hidden="1" customHeight="1" x14ac:dyDescent="0.25">
      <c r="B110" s="245"/>
      <c r="C110" s="234" t="s">
        <v>374</v>
      </c>
      <c r="D110" s="235"/>
      <c r="E110" s="235"/>
      <c r="F110" s="235"/>
      <c r="G110" s="230"/>
      <c r="H110" s="230"/>
      <c r="I110" s="238"/>
      <c r="J110" s="235"/>
      <c r="K110" s="239"/>
      <c r="L110" s="235"/>
      <c r="M110" s="238"/>
      <c r="N110" s="238"/>
      <c r="O110" s="238"/>
      <c r="P110" s="235"/>
      <c r="Q110" s="238"/>
      <c r="R110" s="238"/>
      <c r="S110" s="235"/>
      <c r="T110" s="235"/>
      <c r="U110" s="235"/>
      <c r="V110" s="235"/>
      <c r="W110" s="235"/>
      <c r="X110" s="235"/>
      <c r="Y110" s="235"/>
      <c r="Z110" s="235"/>
      <c r="AA110" s="235"/>
      <c r="AB110" s="235"/>
      <c r="AC110" s="235"/>
      <c r="AD110" s="238"/>
      <c r="AE110" s="240"/>
      <c r="AF110" s="236"/>
      <c r="AG110" s="236"/>
      <c r="AH110" s="240"/>
      <c r="AI110" s="241">
        <f t="shared" si="3"/>
        <v>0</v>
      </c>
    </row>
    <row r="111" spans="2:35" customFormat="1" ht="13.5" hidden="1" customHeight="1" x14ac:dyDescent="0.25">
      <c r="B111" s="244" t="s">
        <v>122</v>
      </c>
      <c r="C111" s="258" t="s">
        <v>375</v>
      </c>
      <c r="D111" s="238"/>
      <c r="E111" s="238"/>
      <c r="F111" s="239"/>
      <c r="G111" s="230"/>
      <c r="H111" s="230"/>
      <c r="I111" s="238"/>
      <c r="J111" s="239"/>
      <c r="K111" s="239"/>
      <c r="L111" s="239"/>
      <c r="M111" s="238"/>
      <c r="N111" s="238"/>
      <c r="O111" s="238"/>
      <c r="P111" s="238"/>
      <c r="Q111" s="238"/>
      <c r="R111" s="238"/>
      <c r="S111" s="238"/>
      <c r="T111" s="238"/>
      <c r="U111" s="238"/>
      <c r="V111" s="238"/>
      <c r="W111" s="238"/>
      <c r="X111" s="238"/>
      <c r="Y111" s="238"/>
      <c r="Z111" s="238"/>
      <c r="AA111" s="238"/>
      <c r="AB111" s="238"/>
      <c r="AC111" s="238"/>
      <c r="AD111" s="238"/>
      <c r="AE111" s="240"/>
      <c r="AF111" s="240"/>
      <c r="AG111" s="240"/>
      <c r="AH111" s="240"/>
      <c r="AI111" s="241">
        <f t="shared" si="3"/>
        <v>0</v>
      </c>
    </row>
    <row r="112" spans="2:35" customFormat="1" ht="13.5" hidden="1" customHeight="1" x14ac:dyDescent="0.25">
      <c r="B112" s="245"/>
      <c r="C112" s="259" t="s">
        <v>376</v>
      </c>
      <c r="D112" s="235"/>
      <c r="E112" s="235"/>
      <c r="F112" s="235"/>
      <c r="G112" s="230"/>
      <c r="H112" s="230"/>
      <c r="I112" s="238"/>
      <c r="J112" s="235"/>
      <c r="K112" s="239"/>
      <c r="L112" s="235"/>
      <c r="M112" s="238"/>
      <c r="N112" s="238"/>
      <c r="O112" s="238"/>
      <c r="P112" s="235"/>
      <c r="Q112" s="238"/>
      <c r="R112" s="238"/>
      <c r="S112" s="235"/>
      <c r="T112" s="235"/>
      <c r="U112" s="235"/>
      <c r="V112" s="235"/>
      <c r="W112" s="235"/>
      <c r="X112" s="235"/>
      <c r="Y112" s="235"/>
      <c r="Z112" s="235"/>
      <c r="AA112" s="235"/>
      <c r="AB112" s="235"/>
      <c r="AC112" s="235"/>
      <c r="AD112" s="238"/>
      <c r="AE112" s="240"/>
      <c r="AF112" s="236"/>
      <c r="AG112" s="236"/>
      <c r="AH112" s="240"/>
      <c r="AI112" s="241">
        <f t="shared" si="3"/>
        <v>0</v>
      </c>
    </row>
    <row r="113" spans="2:35" customFormat="1" ht="13.5" hidden="1" customHeight="1" x14ac:dyDescent="0.25">
      <c r="B113" s="244" t="s">
        <v>127</v>
      </c>
      <c r="C113" s="237" t="s">
        <v>128</v>
      </c>
      <c r="D113" s="238"/>
      <c r="E113" s="238"/>
      <c r="F113" s="239"/>
      <c r="G113" s="230"/>
      <c r="H113" s="230"/>
      <c r="I113" s="238"/>
      <c r="J113" s="239"/>
      <c r="K113" s="239"/>
      <c r="L113" s="239"/>
      <c r="M113" s="238"/>
      <c r="N113" s="238"/>
      <c r="O113" s="238"/>
      <c r="P113" s="238"/>
      <c r="Q113" s="238"/>
      <c r="R113" s="260"/>
      <c r="S113" s="238"/>
      <c r="T113" s="238"/>
      <c r="U113" s="238"/>
      <c r="V113" s="238"/>
      <c r="W113" s="238"/>
      <c r="X113" s="238"/>
      <c r="Y113" s="238"/>
      <c r="Z113" s="238"/>
      <c r="AA113" s="238"/>
      <c r="AB113" s="238"/>
      <c r="AC113" s="238"/>
      <c r="AD113" s="238"/>
      <c r="AE113" s="240"/>
      <c r="AF113" s="240"/>
      <c r="AG113" s="240"/>
      <c r="AH113" s="240"/>
      <c r="AI113" s="241">
        <f t="shared" si="3"/>
        <v>0</v>
      </c>
    </row>
    <row r="114" spans="2:35" customFormat="1" ht="13.5" hidden="1" customHeight="1" x14ac:dyDescent="0.25">
      <c r="B114" s="245"/>
      <c r="C114" s="234"/>
      <c r="D114" s="235"/>
      <c r="E114" s="235"/>
      <c r="F114" s="235"/>
      <c r="G114" s="230"/>
      <c r="H114" s="230"/>
      <c r="I114" s="238"/>
      <c r="J114" s="235"/>
      <c r="K114" s="239"/>
      <c r="L114" s="235"/>
      <c r="M114" s="238"/>
      <c r="N114" s="238"/>
      <c r="O114" s="238"/>
      <c r="P114" s="235"/>
      <c r="Q114" s="238"/>
      <c r="R114" s="260"/>
      <c r="S114" s="235"/>
      <c r="T114" s="235"/>
      <c r="U114" s="235"/>
      <c r="V114" s="235"/>
      <c r="W114" s="235"/>
      <c r="X114" s="235"/>
      <c r="Y114" s="235"/>
      <c r="Z114" s="235"/>
      <c r="AA114" s="235"/>
      <c r="AB114" s="235"/>
      <c r="AC114" s="235"/>
      <c r="AD114" s="238"/>
      <c r="AE114" s="240"/>
      <c r="AF114" s="236"/>
      <c r="AG114" s="236"/>
      <c r="AH114" s="240"/>
      <c r="AI114" s="241">
        <f t="shared" si="3"/>
        <v>0</v>
      </c>
    </row>
    <row r="115" spans="2:35" customFormat="1" ht="13.5" hidden="1" customHeight="1" x14ac:dyDescent="0.25">
      <c r="B115" s="244" t="s">
        <v>129</v>
      </c>
      <c r="C115" s="237" t="s">
        <v>130</v>
      </c>
      <c r="D115" s="238"/>
      <c r="E115" s="238"/>
      <c r="F115" s="239"/>
      <c r="G115" s="230"/>
      <c r="H115" s="230"/>
      <c r="I115" s="238"/>
      <c r="J115" s="239"/>
      <c r="K115" s="239"/>
      <c r="L115" s="239"/>
      <c r="M115" s="238"/>
      <c r="N115" s="238"/>
      <c r="O115" s="238"/>
      <c r="P115" s="238"/>
      <c r="Q115" s="238"/>
      <c r="R115" s="238"/>
      <c r="S115" s="238"/>
      <c r="T115" s="238"/>
      <c r="U115" s="238"/>
      <c r="V115" s="238"/>
      <c r="W115" s="238"/>
      <c r="X115" s="238"/>
      <c r="Y115" s="238"/>
      <c r="Z115" s="238"/>
      <c r="AA115" s="238"/>
      <c r="AB115" s="238"/>
      <c r="AC115" s="238"/>
      <c r="AD115" s="238"/>
      <c r="AE115" s="240"/>
      <c r="AF115" s="240"/>
      <c r="AG115" s="240"/>
      <c r="AH115" s="240"/>
      <c r="AI115" s="241">
        <f t="shared" si="3"/>
        <v>0</v>
      </c>
    </row>
    <row r="116" spans="2:35" customFormat="1" ht="13.5" hidden="1" customHeight="1" x14ac:dyDescent="0.25">
      <c r="B116" s="245"/>
      <c r="C116" s="234"/>
      <c r="D116" s="235"/>
      <c r="E116" s="235"/>
      <c r="F116" s="235"/>
      <c r="G116" s="230"/>
      <c r="H116" s="230"/>
      <c r="I116" s="238"/>
      <c r="J116" s="235"/>
      <c r="K116" s="239"/>
      <c r="L116" s="235"/>
      <c r="M116" s="238"/>
      <c r="N116" s="238"/>
      <c r="O116" s="238"/>
      <c r="P116" s="235"/>
      <c r="Q116" s="238"/>
      <c r="R116" s="238"/>
      <c r="S116" s="235"/>
      <c r="T116" s="235"/>
      <c r="U116" s="235"/>
      <c r="V116" s="235"/>
      <c r="W116" s="235"/>
      <c r="X116" s="235"/>
      <c r="Y116" s="235"/>
      <c r="Z116" s="235"/>
      <c r="AA116" s="235"/>
      <c r="AB116" s="235"/>
      <c r="AC116" s="235"/>
      <c r="AD116" s="238"/>
      <c r="AE116" s="240"/>
      <c r="AF116" s="236"/>
      <c r="AG116" s="236"/>
      <c r="AH116" s="240"/>
      <c r="AI116" s="241">
        <f t="shared" si="3"/>
        <v>0</v>
      </c>
    </row>
    <row r="117" spans="2:35" customFormat="1" ht="13.5" hidden="1" customHeight="1" x14ac:dyDescent="0.25">
      <c r="B117" s="244" t="s">
        <v>131</v>
      </c>
      <c r="C117" s="237" t="s">
        <v>377</v>
      </c>
      <c r="D117" s="238"/>
      <c r="E117" s="238"/>
      <c r="F117" s="239"/>
      <c r="G117" s="230"/>
      <c r="H117" s="230"/>
      <c r="I117" s="238"/>
      <c r="J117" s="239"/>
      <c r="K117" s="239"/>
      <c r="L117" s="239"/>
      <c r="M117" s="238"/>
      <c r="N117" s="238"/>
      <c r="O117" s="238"/>
      <c r="P117" s="238"/>
      <c r="Q117" s="238"/>
      <c r="R117" s="238"/>
      <c r="S117" s="238"/>
      <c r="T117" s="238"/>
      <c r="U117" s="238"/>
      <c r="V117" s="238"/>
      <c r="W117" s="238"/>
      <c r="X117" s="238"/>
      <c r="Y117" s="238"/>
      <c r="Z117" s="238"/>
      <c r="AA117" s="238"/>
      <c r="AB117" s="238"/>
      <c r="AC117" s="238"/>
      <c r="AD117" s="238"/>
      <c r="AE117" s="240"/>
      <c r="AF117" s="240"/>
      <c r="AG117" s="240"/>
      <c r="AH117" s="240"/>
      <c r="AI117" s="241">
        <f t="shared" si="3"/>
        <v>0</v>
      </c>
    </row>
    <row r="118" spans="2:35" customFormat="1" ht="13.5" hidden="1" customHeight="1" x14ac:dyDescent="0.25">
      <c r="B118" s="245"/>
      <c r="C118" s="234"/>
      <c r="D118" s="235"/>
      <c r="E118" s="235"/>
      <c r="F118" s="235"/>
      <c r="G118" s="230"/>
      <c r="H118" s="230"/>
      <c r="I118" s="238"/>
      <c r="J118" s="235"/>
      <c r="K118" s="239"/>
      <c r="L118" s="235"/>
      <c r="M118" s="238"/>
      <c r="N118" s="238"/>
      <c r="O118" s="238"/>
      <c r="P118" s="235"/>
      <c r="Q118" s="238"/>
      <c r="R118" s="238"/>
      <c r="S118" s="235"/>
      <c r="T118" s="235"/>
      <c r="U118" s="235"/>
      <c r="V118" s="235"/>
      <c r="W118" s="235"/>
      <c r="X118" s="235"/>
      <c r="Y118" s="235"/>
      <c r="Z118" s="235"/>
      <c r="AA118" s="235"/>
      <c r="AB118" s="235"/>
      <c r="AC118" s="235"/>
      <c r="AD118" s="238"/>
      <c r="AE118" s="240"/>
      <c r="AF118" s="236"/>
      <c r="AG118" s="236"/>
      <c r="AH118" s="240"/>
      <c r="AI118" s="241">
        <f t="shared" si="3"/>
        <v>0</v>
      </c>
    </row>
    <row r="119" spans="2:35" customFormat="1" ht="13.5" hidden="1" customHeight="1" x14ac:dyDescent="0.25">
      <c r="B119" s="244" t="s">
        <v>133</v>
      </c>
      <c r="C119" s="237" t="s">
        <v>239</v>
      </c>
      <c r="D119" s="238"/>
      <c r="E119" s="238"/>
      <c r="F119" s="239"/>
      <c r="G119" s="230"/>
      <c r="H119" s="230"/>
      <c r="I119" s="238"/>
      <c r="J119" s="239"/>
      <c r="K119" s="239"/>
      <c r="L119" s="239"/>
      <c r="M119" s="238"/>
      <c r="N119" s="238"/>
      <c r="O119" s="238"/>
      <c r="P119" s="238"/>
      <c r="Q119" s="238"/>
      <c r="R119" s="238"/>
      <c r="S119" s="238"/>
      <c r="T119" s="238"/>
      <c r="U119" s="238"/>
      <c r="V119" s="238"/>
      <c r="W119" s="238"/>
      <c r="X119" s="238"/>
      <c r="Y119" s="238"/>
      <c r="Z119" s="238"/>
      <c r="AA119" s="238"/>
      <c r="AB119" s="238"/>
      <c r="AC119" s="238"/>
      <c r="AD119" s="238"/>
      <c r="AE119" s="240"/>
      <c r="AF119" s="240"/>
      <c r="AG119" s="240"/>
      <c r="AH119" s="240"/>
      <c r="AI119" s="241">
        <f t="shared" si="3"/>
        <v>0</v>
      </c>
    </row>
    <row r="120" spans="2:35" customFormat="1" ht="13.5" hidden="1" customHeight="1" x14ac:dyDescent="0.25">
      <c r="B120" s="245"/>
      <c r="C120" s="234"/>
      <c r="D120" s="235"/>
      <c r="E120" s="235"/>
      <c r="F120" s="235"/>
      <c r="G120" s="230"/>
      <c r="H120" s="230"/>
      <c r="I120" s="238"/>
      <c r="J120" s="235"/>
      <c r="K120" s="239"/>
      <c r="L120" s="235"/>
      <c r="M120" s="238"/>
      <c r="N120" s="238"/>
      <c r="O120" s="238"/>
      <c r="P120" s="235"/>
      <c r="Q120" s="238"/>
      <c r="R120" s="238"/>
      <c r="S120" s="235"/>
      <c r="T120" s="235"/>
      <c r="U120" s="235"/>
      <c r="V120" s="235"/>
      <c r="W120" s="235"/>
      <c r="X120" s="235"/>
      <c r="Y120" s="235"/>
      <c r="Z120" s="235"/>
      <c r="AA120" s="235"/>
      <c r="AB120" s="235"/>
      <c r="AC120" s="235"/>
      <c r="AD120" s="238"/>
      <c r="AE120" s="240"/>
      <c r="AF120" s="236"/>
      <c r="AG120" s="236"/>
      <c r="AH120" s="240"/>
      <c r="AI120" s="241">
        <f t="shared" si="3"/>
        <v>0</v>
      </c>
    </row>
    <row r="121" spans="2:35" customFormat="1" ht="13.5" hidden="1" customHeight="1" x14ac:dyDescent="0.25">
      <c r="B121" s="244" t="s">
        <v>135</v>
      </c>
      <c r="C121" s="237" t="s">
        <v>240</v>
      </c>
      <c r="D121" s="238"/>
      <c r="E121" s="238"/>
      <c r="F121" s="239"/>
      <c r="G121" s="230"/>
      <c r="H121" s="230"/>
      <c r="I121" s="238"/>
      <c r="J121" s="239"/>
      <c r="K121" s="239"/>
      <c r="L121" s="239"/>
      <c r="M121" s="238"/>
      <c r="N121" s="238"/>
      <c r="O121" s="238"/>
      <c r="P121" s="238"/>
      <c r="Q121" s="238"/>
      <c r="R121" s="238"/>
      <c r="S121" s="238"/>
      <c r="T121" s="238"/>
      <c r="U121" s="238"/>
      <c r="V121" s="238"/>
      <c r="W121" s="238"/>
      <c r="X121" s="238"/>
      <c r="Y121" s="238"/>
      <c r="Z121" s="238"/>
      <c r="AA121" s="238"/>
      <c r="AB121" s="238"/>
      <c r="AC121" s="238"/>
      <c r="AD121" s="238"/>
      <c r="AE121" s="240"/>
      <c r="AF121" s="240"/>
      <c r="AG121" s="240"/>
      <c r="AH121" s="240"/>
      <c r="AI121" s="241">
        <f t="shared" si="3"/>
        <v>0</v>
      </c>
    </row>
    <row r="122" spans="2:35" customFormat="1" ht="13.5" hidden="1" customHeight="1" x14ac:dyDescent="0.25">
      <c r="B122" s="245"/>
      <c r="C122" s="234"/>
      <c r="D122" s="235"/>
      <c r="E122" s="235"/>
      <c r="F122" s="235"/>
      <c r="G122" s="230"/>
      <c r="H122" s="230"/>
      <c r="I122" s="238"/>
      <c r="J122" s="235"/>
      <c r="K122" s="239"/>
      <c r="L122" s="235"/>
      <c r="M122" s="238"/>
      <c r="N122" s="238"/>
      <c r="O122" s="238"/>
      <c r="P122" s="235"/>
      <c r="Q122" s="238"/>
      <c r="R122" s="238"/>
      <c r="S122" s="235"/>
      <c r="T122" s="235"/>
      <c r="U122" s="235"/>
      <c r="V122" s="235"/>
      <c r="W122" s="235"/>
      <c r="X122" s="235"/>
      <c r="Y122" s="235"/>
      <c r="Z122" s="235"/>
      <c r="AA122" s="235"/>
      <c r="AB122" s="235"/>
      <c r="AC122" s="235"/>
      <c r="AD122" s="238"/>
      <c r="AE122" s="240"/>
      <c r="AF122" s="236"/>
      <c r="AG122" s="236"/>
      <c r="AH122" s="240"/>
      <c r="AI122" s="241">
        <f t="shared" si="3"/>
        <v>0</v>
      </c>
    </row>
    <row r="123" spans="2:35" customFormat="1" ht="13.5" hidden="1" customHeight="1" x14ac:dyDescent="0.25">
      <c r="B123" s="244" t="s">
        <v>137</v>
      </c>
      <c r="C123" s="237" t="s">
        <v>138</v>
      </c>
      <c r="D123" s="238"/>
      <c r="E123" s="238"/>
      <c r="F123" s="239"/>
      <c r="G123" s="230"/>
      <c r="H123" s="230"/>
      <c r="I123" s="238"/>
      <c r="J123" s="239"/>
      <c r="K123" s="239"/>
      <c r="L123" s="239"/>
      <c r="M123" s="238"/>
      <c r="N123" s="238"/>
      <c r="O123" s="238"/>
      <c r="P123" s="238"/>
      <c r="Q123" s="238"/>
      <c r="R123" s="238"/>
      <c r="S123" s="238"/>
      <c r="T123" s="238"/>
      <c r="U123" s="238"/>
      <c r="V123" s="238"/>
      <c r="W123" s="238"/>
      <c r="X123" s="238"/>
      <c r="Y123" s="238"/>
      <c r="Z123" s="238"/>
      <c r="AA123" s="238"/>
      <c r="AB123" s="238"/>
      <c r="AC123" s="238"/>
      <c r="AD123" s="238"/>
      <c r="AE123" s="240"/>
      <c r="AF123" s="240"/>
      <c r="AG123" s="240"/>
      <c r="AH123" s="240"/>
      <c r="AI123" s="241">
        <f t="shared" si="3"/>
        <v>0</v>
      </c>
    </row>
    <row r="124" spans="2:35" customFormat="1" ht="13.5" hidden="1" customHeight="1" x14ac:dyDescent="0.25">
      <c r="B124" s="245"/>
      <c r="C124" s="234"/>
      <c r="D124" s="235"/>
      <c r="E124" s="235"/>
      <c r="F124" s="235"/>
      <c r="G124" s="230"/>
      <c r="H124" s="230"/>
      <c r="I124" s="238"/>
      <c r="J124" s="235"/>
      <c r="K124" s="239"/>
      <c r="L124" s="235"/>
      <c r="M124" s="238"/>
      <c r="N124" s="238"/>
      <c r="O124" s="238"/>
      <c r="P124" s="235"/>
      <c r="Q124" s="238"/>
      <c r="R124" s="238"/>
      <c r="S124" s="235"/>
      <c r="T124" s="235"/>
      <c r="U124" s="235"/>
      <c r="V124" s="235"/>
      <c r="W124" s="235"/>
      <c r="X124" s="235"/>
      <c r="Y124" s="235"/>
      <c r="Z124" s="235"/>
      <c r="AA124" s="235"/>
      <c r="AB124" s="235"/>
      <c r="AC124" s="235"/>
      <c r="AD124" s="238"/>
      <c r="AE124" s="240"/>
      <c r="AF124" s="236"/>
      <c r="AG124" s="236"/>
      <c r="AH124" s="240"/>
      <c r="AI124" s="241">
        <f t="shared" si="3"/>
        <v>0</v>
      </c>
    </row>
    <row r="125" spans="2:35" customFormat="1" ht="13.5" customHeight="1" x14ac:dyDescent="0.25">
      <c r="B125" s="244" t="s">
        <v>139</v>
      </c>
      <c r="C125" s="237" t="s">
        <v>241</v>
      </c>
      <c r="D125" s="238"/>
      <c r="E125" s="238"/>
      <c r="F125" s="239"/>
      <c r="G125" s="230"/>
      <c r="H125" s="230"/>
      <c r="I125" s="238"/>
      <c r="J125" s="239"/>
      <c r="K125" s="239"/>
      <c r="L125" s="239"/>
      <c r="M125" s="238"/>
      <c r="N125" s="238">
        <v>1</v>
      </c>
      <c r="O125" s="238"/>
      <c r="P125" s="238"/>
      <c r="Q125" s="238"/>
      <c r="R125" s="238"/>
      <c r="S125" s="238"/>
      <c r="T125" s="238"/>
      <c r="U125" s="238"/>
      <c r="V125" s="238">
        <v>1</v>
      </c>
      <c r="W125" s="238"/>
      <c r="X125" s="238"/>
      <c r="Y125" s="238"/>
      <c r="Z125" s="238"/>
      <c r="AA125" s="238"/>
      <c r="AB125" s="238"/>
      <c r="AC125" s="238"/>
      <c r="AD125" s="238">
        <v>2</v>
      </c>
      <c r="AE125" s="240"/>
      <c r="AF125" s="240"/>
      <c r="AG125" s="240"/>
      <c r="AH125" s="240">
        <v>8</v>
      </c>
      <c r="AI125" s="241">
        <f t="shared" si="3"/>
        <v>12</v>
      </c>
    </row>
    <row r="126" spans="2:35" customFormat="1" ht="13.5" customHeight="1" x14ac:dyDescent="0.25">
      <c r="B126" s="245"/>
      <c r="C126" s="234" t="s">
        <v>242</v>
      </c>
      <c r="D126" s="235"/>
      <c r="E126" s="235"/>
      <c r="F126" s="235"/>
      <c r="G126" s="230"/>
      <c r="H126" s="230"/>
      <c r="I126" s="238"/>
      <c r="J126" s="235"/>
      <c r="K126" s="239"/>
      <c r="L126" s="235"/>
      <c r="M126" s="235">
        <v>1</v>
      </c>
      <c r="N126" s="238"/>
      <c r="O126" s="238"/>
      <c r="P126" s="235"/>
      <c r="Q126" s="238"/>
      <c r="R126" s="238"/>
      <c r="S126" s="235"/>
      <c r="T126" s="235"/>
      <c r="U126" s="235"/>
      <c r="V126" s="235"/>
      <c r="W126" s="235"/>
      <c r="X126" s="235"/>
      <c r="Y126" s="235"/>
      <c r="Z126" s="235"/>
      <c r="AA126" s="235"/>
      <c r="AB126" s="235"/>
      <c r="AC126" s="235"/>
      <c r="AD126" s="238"/>
      <c r="AE126" s="240"/>
      <c r="AF126" s="236"/>
      <c r="AG126" s="236"/>
      <c r="AH126" s="236">
        <v>1</v>
      </c>
      <c r="AI126" s="250">
        <f t="shared" si="3"/>
        <v>2</v>
      </c>
    </row>
    <row r="127" spans="2:35" customFormat="1" ht="13.5" hidden="1" customHeight="1" x14ac:dyDescent="0.25">
      <c r="B127" s="244" t="s">
        <v>142</v>
      </c>
      <c r="C127" s="237" t="s">
        <v>243</v>
      </c>
      <c r="D127" s="238"/>
      <c r="E127" s="238"/>
      <c r="F127" s="239"/>
      <c r="G127" s="230"/>
      <c r="H127" s="230"/>
      <c r="I127" s="238"/>
      <c r="J127" s="239"/>
      <c r="K127" s="239"/>
      <c r="L127" s="239"/>
      <c r="M127" s="238"/>
      <c r="N127" s="238"/>
      <c r="O127" s="238"/>
      <c r="P127" s="238"/>
      <c r="Q127" s="238"/>
      <c r="R127" s="238"/>
      <c r="S127" s="238"/>
      <c r="T127" s="238"/>
      <c r="U127" s="238"/>
      <c r="V127" s="238"/>
      <c r="W127" s="238"/>
      <c r="X127" s="238"/>
      <c r="Y127" s="238"/>
      <c r="Z127" s="238"/>
      <c r="AA127" s="238"/>
      <c r="AB127" s="238"/>
      <c r="AC127" s="238"/>
      <c r="AD127" s="238"/>
      <c r="AE127" s="240"/>
      <c r="AF127" s="240"/>
      <c r="AG127" s="240"/>
      <c r="AH127" s="240"/>
      <c r="AI127" s="241">
        <f t="shared" si="3"/>
        <v>0</v>
      </c>
    </row>
    <row r="128" spans="2:35" customFormat="1" ht="13.5" hidden="1" customHeight="1" x14ac:dyDescent="0.25">
      <c r="B128" s="245"/>
      <c r="C128" s="234"/>
      <c r="D128" s="235"/>
      <c r="E128" s="235"/>
      <c r="F128" s="235"/>
      <c r="G128" s="230"/>
      <c r="H128" s="230"/>
      <c r="I128" s="238"/>
      <c r="J128" s="235"/>
      <c r="K128" s="239"/>
      <c r="L128" s="235"/>
      <c r="M128" s="238"/>
      <c r="N128" s="238"/>
      <c r="O128" s="238"/>
      <c r="P128" s="235"/>
      <c r="Q128" s="238"/>
      <c r="R128" s="238"/>
      <c r="S128" s="235"/>
      <c r="T128" s="235"/>
      <c r="U128" s="235"/>
      <c r="V128" s="235"/>
      <c r="W128" s="235"/>
      <c r="X128" s="235"/>
      <c r="Y128" s="235"/>
      <c r="Z128" s="235"/>
      <c r="AA128" s="235"/>
      <c r="AB128" s="235"/>
      <c r="AC128" s="235"/>
      <c r="AD128" s="238"/>
      <c r="AE128" s="240"/>
      <c r="AF128" s="236"/>
      <c r="AG128" s="236"/>
      <c r="AH128" s="240"/>
      <c r="AI128" s="241">
        <f t="shared" si="3"/>
        <v>0</v>
      </c>
    </row>
    <row r="129" spans="2:35" customFormat="1" ht="13.5" hidden="1" customHeight="1" x14ac:dyDescent="0.25">
      <c r="B129" s="244" t="s">
        <v>144</v>
      </c>
      <c r="C129" s="237" t="s">
        <v>145</v>
      </c>
      <c r="D129" s="238"/>
      <c r="E129" s="238"/>
      <c r="F129" s="239"/>
      <c r="G129" s="230"/>
      <c r="H129" s="230"/>
      <c r="I129" s="238"/>
      <c r="J129" s="239"/>
      <c r="K129" s="239"/>
      <c r="L129" s="239"/>
      <c r="M129" s="238"/>
      <c r="N129" s="238"/>
      <c r="O129" s="238"/>
      <c r="P129" s="238"/>
      <c r="Q129" s="238"/>
      <c r="R129" s="238"/>
      <c r="S129" s="238"/>
      <c r="T129" s="238"/>
      <c r="U129" s="238"/>
      <c r="V129" s="238"/>
      <c r="W129" s="238"/>
      <c r="X129" s="238"/>
      <c r="Y129" s="238"/>
      <c r="Z129" s="238"/>
      <c r="AA129" s="238"/>
      <c r="AB129" s="238"/>
      <c r="AC129" s="238"/>
      <c r="AD129" s="238"/>
      <c r="AE129" s="240"/>
      <c r="AF129" s="240"/>
      <c r="AG129" s="240"/>
      <c r="AH129" s="240"/>
      <c r="AI129" s="241">
        <f t="shared" si="3"/>
        <v>0</v>
      </c>
    </row>
    <row r="130" spans="2:35" customFormat="1" ht="13.5" hidden="1" customHeight="1" x14ac:dyDescent="0.25">
      <c r="B130" s="245"/>
      <c r="C130" s="234"/>
      <c r="D130" s="235"/>
      <c r="E130" s="235"/>
      <c r="F130" s="235"/>
      <c r="G130" s="230"/>
      <c r="H130" s="230"/>
      <c r="I130" s="238"/>
      <c r="J130" s="235"/>
      <c r="K130" s="239"/>
      <c r="L130" s="235"/>
      <c r="M130" s="238"/>
      <c r="N130" s="238"/>
      <c r="O130" s="238"/>
      <c r="P130" s="235"/>
      <c r="Q130" s="238"/>
      <c r="R130" s="238"/>
      <c r="S130" s="235"/>
      <c r="T130" s="235"/>
      <c r="U130" s="235"/>
      <c r="V130" s="235"/>
      <c r="W130" s="235"/>
      <c r="X130" s="235"/>
      <c r="Y130" s="235"/>
      <c r="Z130" s="235"/>
      <c r="AA130" s="235"/>
      <c r="AB130" s="235"/>
      <c r="AC130" s="235"/>
      <c r="AD130" s="238"/>
      <c r="AE130" s="240"/>
      <c r="AF130" s="236"/>
      <c r="AG130" s="236"/>
      <c r="AH130" s="240"/>
      <c r="AI130" s="241">
        <f t="shared" si="3"/>
        <v>0</v>
      </c>
    </row>
    <row r="131" spans="2:35" customFormat="1" ht="13.5" customHeight="1" x14ac:dyDescent="0.25">
      <c r="B131" s="244" t="s">
        <v>378</v>
      </c>
      <c r="C131" s="237" t="s">
        <v>379</v>
      </c>
      <c r="D131" s="238"/>
      <c r="E131" s="238"/>
      <c r="F131" s="239"/>
      <c r="G131" s="230"/>
      <c r="H131" s="230"/>
      <c r="I131" s="238"/>
      <c r="J131" s="239"/>
      <c r="K131" s="239"/>
      <c r="L131" s="239"/>
      <c r="M131" s="238"/>
      <c r="N131" s="238"/>
      <c r="O131" s="238"/>
      <c r="P131" s="238"/>
      <c r="Q131" s="238">
        <v>1</v>
      </c>
      <c r="R131" s="238"/>
      <c r="S131" s="238"/>
      <c r="T131" s="238"/>
      <c r="U131" s="238"/>
      <c r="V131" s="238"/>
      <c r="W131" s="238"/>
      <c r="X131" s="238"/>
      <c r="Y131" s="238"/>
      <c r="Z131" s="238"/>
      <c r="AA131" s="238"/>
      <c r="AB131" s="238"/>
      <c r="AC131" s="238"/>
      <c r="AD131" s="238"/>
      <c r="AE131" s="240"/>
      <c r="AF131" s="240"/>
      <c r="AG131" s="240"/>
      <c r="AH131" s="240"/>
      <c r="AI131" s="241">
        <f t="shared" si="3"/>
        <v>1</v>
      </c>
    </row>
    <row r="132" spans="2:35" customFormat="1" ht="13.5" customHeight="1" x14ac:dyDescent="0.25">
      <c r="B132" s="245"/>
      <c r="C132" s="234" t="s">
        <v>380</v>
      </c>
      <c r="D132" s="235"/>
      <c r="E132" s="235"/>
      <c r="F132" s="235"/>
      <c r="G132" s="230"/>
      <c r="H132" s="230"/>
      <c r="I132" s="238"/>
      <c r="J132" s="235"/>
      <c r="K132" s="239"/>
      <c r="L132" s="235"/>
      <c r="M132" s="238"/>
      <c r="N132" s="238"/>
      <c r="O132" s="238"/>
      <c r="P132" s="235"/>
      <c r="Q132" s="235">
        <v>1</v>
      </c>
      <c r="R132" s="238"/>
      <c r="S132" s="235"/>
      <c r="T132" s="235"/>
      <c r="U132" s="235"/>
      <c r="V132" s="235"/>
      <c r="W132" s="235"/>
      <c r="X132" s="235"/>
      <c r="Y132" s="235"/>
      <c r="Z132" s="235"/>
      <c r="AA132" s="235"/>
      <c r="AB132" s="235"/>
      <c r="AC132" s="235"/>
      <c r="AD132" s="238"/>
      <c r="AE132" s="240"/>
      <c r="AF132" s="236"/>
      <c r="AG132" s="236"/>
      <c r="AH132" s="240"/>
      <c r="AI132" s="250">
        <f t="shared" si="3"/>
        <v>1</v>
      </c>
    </row>
    <row r="133" spans="2:35" customFormat="1" ht="13.5" hidden="1" customHeight="1" x14ac:dyDescent="0.25">
      <c r="B133" s="244" t="s">
        <v>149</v>
      </c>
      <c r="C133" s="237" t="s">
        <v>246</v>
      </c>
      <c r="D133" s="238"/>
      <c r="E133" s="238"/>
      <c r="F133" s="239"/>
      <c r="G133" s="230"/>
      <c r="H133" s="230"/>
      <c r="I133" s="238"/>
      <c r="J133" s="239"/>
      <c r="K133" s="239"/>
      <c r="L133" s="239"/>
      <c r="M133" s="238"/>
      <c r="N133" s="238"/>
      <c r="O133" s="238"/>
      <c r="P133" s="238"/>
      <c r="Q133" s="238"/>
      <c r="R133" s="238"/>
      <c r="S133" s="238"/>
      <c r="T133" s="238"/>
      <c r="U133" s="238"/>
      <c r="V133" s="238"/>
      <c r="W133" s="238"/>
      <c r="X133" s="238"/>
      <c r="Y133" s="238"/>
      <c r="Z133" s="238"/>
      <c r="AA133" s="238"/>
      <c r="AB133" s="238"/>
      <c r="AC133" s="238"/>
      <c r="AD133" s="238"/>
      <c r="AE133" s="240"/>
      <c r="AF133" s="240"/>
      <c r="AG133" s="240"/>
      <c r="AH133" s="240"/>
      <c r="AI133" s="241">
        <f t="shared" si="3"/>
        <v>0</v>
      </c>
    </row>
    <row r="134" spans="2:35" customFormat="1" ht="13.5" hidden="1" customHeight="1" x14ac:dyDescent="0.25">
      <c r="B134" s="245"/>
      <c r="C134" s="234"/>
      <c r="D134" s="235"/>
      <c r="E134" s="235"/>
      <c r="F134" s="235"/>
      <c r="G134" s="230"/>
      <c r="H134" s="230"/>
      <c r="I134" s="238"/>
      <c r="J134" s="235"/>
      <c r="K134" s="239"/>
      <c r="L134" s="235"/>
      <c r="M134" s="238"/>
      <c r="N134" s="238"/>
      <c r="O134" s="238"/>
      <c r="P134" s="235"/>
      <c r="Q134" s="238"/>
      <c r="R134" s="238"/>
      <c r="S134" s="235"/>
      <c r="T134" s="235"/>
      <c r="U134" s="235"/>
      <c r="V134" s="235"/>
      <c r="W134" s="235"/>
      <c r="X134" s="235"/>
      <c r="Y134" s="235"/>
      <c r="Z134" s="235"/>
      <c r="AA134" s="235"/>
      <c r="AB134" s="235"/>
      <c r="AC134" s="235"/>
      <c r="AD134" s="238"/>
      <c r="AE134" s="240"/>
      <c r="AF134" s="236"/>
      <c r="AG134" s="236"/>
      <c r="AH134" s="240"/>
      <c r="AI134" s="241">
        <f t="shared" si="3"/>
        <v>0</v>
      </c>
    </row>
    <row r="135" spans="2:35" customFormat="1" ht="13.5" hidden="1" customHeight="1" x14ac:dyDescent="0.25">
      <c r="B135" s="244" t="s">
        <v>151</v>
      </c>
      <c r="C135" s="237" t="s">
        <v>152</v>
      </c>
      <c r="D135" s="238"/>
      <c r="E135" s="238"/>
      <c r="F135" s="239"/>
      <c r="G135" s="230"/>
      <c r="H135" s="230"/>
      <c r="I135" s="238"/>
      <c r="J135" s="239"/>
      <c r="K135" s="239"/>
      <c r="L135" s="239"/>
      <c r="M135" s="238"/>
      <c r="N135" s="238"/>
      <c r="O135" s="238"/>
      <c r="P135" s="238"/>
      <c r="Q135" s="238"/>
      <c r="R135" s="238"/>
      <c r="S135" s="238"/>
      <c r="T135" s="238"/>
      <c r="U135" s="238"/>
      <c r="V135" s="238"/>
      <c r="W135" s="238"/>
      <c r="X135" s="238"/>
      <c r="Y135" s="238"/>
      <c r="Z135" s="238"/>
      <c r="AA135" s="238"/>
      <c r="AB135" s="238"/>
      <c r="AC135" s="238"/>
      <c r="AD135" s="238"/>
      <c r="AE135" s="240"/>
      <c r="AF135" s="240"/>
      <c r="AG135" s="240"/>
      <c r="AH135" s="240"/>
      <c r="AI135" s="241">
        <f t="shared" si="3"/>
        <v>0</v>
      </c>
    </row>
    <row r="136" spans="2:35" customFormat="1" ht="13.5" hidden="1" customHeight="1" x14ac:dyDescent="0.25">
      <c r="B136" s="245"/>
      <c r="C136" s="234"/>
      <c r="D136" s="235"/>
      <c r="E136" s="235"/>
      <c r="F136" s="235"/>
      <c r="G136" s="230"/>
      <c r="H136" s="230"/>
      <c r="I136" s="238"/>
      <c r="J136" s="235"/>
      <c r="K136" s="239"/>
      <c r="L136" s="235"/>
      <c r="M136" s="238"/>
      <c r="N136" s="238"/>
      <c r="O136" s="238"/>
      <c r="P136" s="235"/>
      <c r="Q136" s="238"/>
      <c r="R136" s="238"/>
      <c r="S136" s="235"/>
      <c r="T136" s="235"/>
      <c r="U136" s="235"/>
      <c r="V136" s="235"/>
      <c r="W136" s="235"/>
      <c r="X136" s="235"/>
      <c r="Y136" s="235"/>
      <c r="Z136" s="235"/>
      <c r="AA136" s="235"/>
      <c r="AB136" s="235"/>
      <c r="AC136" s="235"/>
      <c r="AD136" s="238"/>
      <c r="AE136" s="240"/>
      <c r="AF136" s="236"/>
      <c r="AG136" s="236"/>
      <c r="AH136" s="240"/>
      <c r="AI136" s="241">
        <f t="shared" si="3"/>
        <v>0</v>
      </c>
    </row>
    <row r="137" spans="2:35" customFormat="1" ht="13.5" hidden="1" customHeight="1" x14ac:dyDescent="0.25">
      <c r="B137" s="244" t="s">
        <v>153</v>
      </c>
      <c r="C137" s="237" t="s">
        <v>248</v>
      </c>
      <c r="D137" s="238"/>
      <c r="E137" s="238"/>
      <c r="F137" s="239"/>
      <c r="G137" s="230"/>
      <c r="H137" s="230"/>
      <c r="I137" s="238"/>
      <c r="J137" s="239"/>
      <c r="K137" s="239"/>
      <c r="L137" s="239"/>
      <c r="M137" s="238"/>
      <c r="N137" s="238"/>
      <c r="O137" s="238"/>
      <c r="P137" s="238"/>
      <c r="Q137" s="238"/>
      <c r="R137" s="238"/>
      <c r="S137" s="238"/>
      <c r="T137" s="238"/>
      <c r="U137" s="238"/>
      <c r="V137" s="238"/>
      <c r="W137" s="238"/>
      <c r="X137" s="238"/>
      <c r="Y137" s="238"/>
      <c r="Z137" s="238"/>
      <c r="AA137" s="238"/>
      <c r="AB137" s="238"/>
      <c r="AC137" s="238"/>
      <c r="AD137" s="238"/>
      <c r="AE137" s="240"/>
      <c r="AF137" s="240"/>
      <c r="AG137" s="240"/>
      <c r="AH137" s="240"/>
      <c r="AI137" s="241">
        <f t="shared" si="3"/>
        <v>0</v>
      </c>
    </row>
    <row r="138" spans="2:35" customFormat="1" ht="13.5" hidden="1" customHeight="1" x14ac:dyDescent="0.25">
      <c r="B138" s="245"/>
      <c r="C138" s="234"/>
      <c r="D138" s="235"/>
      <c r="E138" s="235"/>
      <c r="F138" s="235"/>
      <c r="G138" s="230"/>
      <c r="H138" s="230"/>
      <c r="I138" s="238"/>
      <c r="J138" s="235"/>
      <c r="K138" s="239"/>
      <c r="L138" s="235"/>
      <c r="M138" s="238"/>
      <c r="N138" s="238"/>
      <c r="O138" s="238"/>
      <c r="P138" s="235"/>
      <c r="Q138" s="238"/>
      <c r="R138" s="238"/>
      <c r="S138" s="235"/>
      <c r="T138" s="235"/>
      <c r="U138" s="235"/>
      <c r="V138" s="235"/>
      <c r="W138" s="235"/>
      <c r="X138" s="235"/>
      <c r="Y138" s="235"/>
      <c r="Z138" s="235"/>
      <c r="AA138" s="235"/>
      <c r="AB138" s="235"/>
      <c r="AC138" s="235"/>
      <c r="AD138" s="238"/>
      <c r="AE138" s="240"/>
      <c r="AF138" s="236"/>
      <c r="AG138" s="236"/>
      <c r="AH138" s="240"/>
      <c r="AI138" s="241">
        <f t="shared" si="3"/>
        <v>0</v>
      </c>
    </row>
    <row r="139" spans="2:35" customFormat="1" ht="13.5" hidden="1" customHeight="1" x14ac:dyDescent="0.25">
      <c r="B139" s="244" t="s">
        <v>155</v>
      </c>
      <c r="C139" s="228" t="s">
        <v>381</v>
      </c>
      <c r="D139" s="238"/>
      <c r="E139" s="238"/>
      <c r="F139" s="239"/>
      <c r="G139" s="230"/>
      <c r="H139" s="230"/>
      <c r="I139" s="238"/>
      <c r="J139" s="239"/>
      <c r="K139" s="239"/>
      <c r="L139" s="239"/>
      <c r="M139" s="238"/>
      <c r="N139" s="238"/>
      <c r="O139" s="238"/>
      <c r="P139" s="238"/>
      <c r="Q139" s="238"/>
      <c r="R139" s="238"/>
      <c r="S139" s="238"/>
      <c r="T139" s="238"/>
      <c r="U139" s="238"/>
      <c r="V139" s="238"/>
      <c r="W139" s="238"/>
      <c r="X139" s="238"/>
      <c r="Y139" s="238"/>
      <c r="Z139" s="238"/>
      <c r="AA139" s="238"/>
      <c r="AB139" s="238"/>
      <c r="AC139" s="238"/>
      <c r="AD139" s="238"/>
      <c r="AE139" s="240"/>
      <c r="AF139" s="240"/>
      <c r="AG139" s="240"/>
      <c r="AH139" s="240"/>
      <c r="AI139" s="241">
        <f t="shared" si="3"/>
        <v>0</v>
      </c>
    </row>
    <row r="140" spans="2:35" customFormat="1" ht="13.5" hidden="1" customHeight="1" x14ac:dyDescent="0.25">
      <c r="B140" s="245"/>
      <c r="C140" s="234"/>
      <c r="D140" s="235"/>
      <c r="E140" s="235"/>
      <c r="F140" s="235"/>
      <c r="G140" s="230"/>
      <c r="H140" s="230"/>
      <c r="I140" s="238"/>
      <c r="J140" s="235"/>
      <c r="K140" s="239"/>
      <c r="L140" s="235"/>
      <c r="M140" s="238"/>
      <c r="N140" s="238"/>
      <c r="O140" s="238"/>
      <c r="P140" s="235"/>
      <c r="Q140" s="238"/>
      <c r="R140" s="238"/>
      <c r="S140" s="235"/>
      <c r="T140" s="235"/>
      <c r="U140" s="235"/>
      <c r="V140" s="235"/>
      <c r="W140" s="235"/>
      <c r="X140" s="235"/>
      <c r="Y140" s="235"/>
      <c r="Z140" s="235"/>
      <c r="AA140" s="235"/>
      <c r="AB140" s="235"/>
      <c r="AC140" s="235"/>
      <c r="AD140" s="238"/>
      <c r="AE140" s="240"/>
      <c r="AF140" s="236"/>
      <c r="AG140" s="236"/>
      <c r="AH140" s="240"/>
      <c r="AI140" s="241">
        <f t="shared" si="3"/>
        <v>0</v>
      </c>
    </row>
    <row r="141" spans="2:35" customFormat="1" ht="13.5" hidden="1" customHeight="1" x14ac:dyDescent="0.25">
      <c r="B141" s="244" t="s">
        <v>157</v>
      </c>
      <c r="C141" s="237" t="s">
        <v>158</v>
      </c>
      <c r="D141" s="238"/>
      <c r="E141" s="238"/>
      <c r="F141" s="239"/>
      <c r="G141" s="230"/>
      <c r="H141" s="230"/>
      <c r="I141" s="238"/>
      <c r="J141" s="239"/>
      <c r="K141" s="239"/>
      <c r="L141" s="239"/>
      <c r="M141" s="238"/>
      <c r="N141" s="238"/>
      <c r="O141" s="238"/>
      <c r="P141" s="238"/>
      <c r="Q141" s="238"/>
      <c r="R141" s="238"/>
      <c r="S141" s="238"/>
      <c r="T141" s="238"/>
      <c r="U141" s="238"/>
      <c r="V141" s="238"/>
      <c r="W141" s="238"/>
      <c r="X141" s="238"/>
      <c r="Y141" s="238"/>
      <c r="Z141" s="238"/>
      <c r="AA141" s="238"/>
      <c r="AB141" s="238"/>
      <c r="AC141" s="238"/>
      <c r="AD141" s="238"/>
      <c r="AE141" s="240"/>
      <c r="AF141" s="240"/>
      <c r="AG141" s="240"/>
      <c r="AH141" s="240"/>
      <c r="AI141" s="241">
        <f t="shared" si="3"/>
        <v>0</v>
      </c>
    </row>
    <row r="142" spans="2:35" customFormat="1" ht="13.5" hidden="1" customHeight="1" x14ac:dyDescent="0.25">
      <c r="B142" s="245"/>
      <c r="C142" s="234"/>
      <c r="D142" s="235"/>
      <c r="E142" s="235"/>
      <c r="F142" s="235"/>
      <c r="G142" s="230"/>
      <c r="H142" s="230"/>
      <c r="I142" s="238"/>
      <c r="J142" s="235"/>
      <c r="K142" s="239"/>
      <c r="L142" s="235"/>
      <c r="M142" s="238"/>
      <c r="N142" s="238"/>
      <c r="O142" s="238"/>
      <c r="P142" s="235"/>
      <c r="Q142" s="238"/>
      <c r="R142" s="238"/>
      <c r="S142" s="235"/>
      <c r="T142" s="235"/>
      <c r="U142" s="235"/>
      <c r="V142" s="235"/>
      <c r="W142" s="235"/>
      <c r="X142" s="235"/>
      <c r="Y142" s="235"/>
      <c r="Z142" s="235"/>
      <c r="AA142" s="235"/>
      <c r="AB142" s="235"/>
      <c r="AC142" s="235"/>
      <c r="AD142" s="238"/>
      <c r="AE142" s="240"/>
      <c r="AF142" s="236"/>
      <c r="AG142" s="236"/>
      <c r="AH142" s="240"/>
      <c r="AI142" s="241">
        <f t="shared" si="3"/>
        <v>0</v>
      </c>
    </row>
    <row r="143" spans="2:35" customFormat="1" ht="13.5" hidden="1" customHeight="1" x14ac:dyDescent="0.25">
      <c r="B143" s="244" t="s">
        <v>159</v>
      </c>
      <c r="C143" s="237" t="s">
        <v>382</v>
      </c>
      <c r="D143" s="238"/>
      <c r="E143" s="238"/>
      <c r="F143" s="239"/>
      <c r="G143" s="230"/>
      <c r="H143" s="230"/>
      <c r="I143" s="238"/>
      <c r="J143" s="239"/>
      <c r="K143" s="239"/>
      <c r="L143" s="239"/>
      <c r="M143" s="238"/>
      <c r="N143" s="238"/>
      <c r="O143" s="238"/>
      <c r="P143" s="238"/>
      <c r="Q143" s="238"/>
      <c r="R143" s="238"/>
      <c r="S143" s="238"/>
      <c r="T143" s="238"/>
      <c r="U143" s="238"/>
      <c r="V143" s="238"/>
      <c r="W143" s="238"/>
      <c r="X143" s="238"/>
      <c r="Y143" s="238"/>
      <c r="Z143" s="238"/>
      <c r="AA143" s="238"/>
      <c r="AB143" s="238"/>
      <c r="AC143" s="238"/>
      <c r="AD143" s="238"/>
      <c r="AE143" s="240"/>
      <c r="AF143" s="240"/>
      <c r="AG143" s="240"/>
      <c r="AH143" s="240"/>
      <c r="AI143" s="241">
        <f t="shared" si="3"/>
        <v>0</v>
      </c>
    </row>
    <row r="144" spans="2:35" customFormat="1" ht="13.5" hidden="1" customHeight="1" x14ac:dyDescent="0.25">
      <c r="B144" s="245"/>
      <c r="C144" s="234"/>
      <c r="D144" s="235"/>
      <c r="E144" s="235"/>
      <c r="F144" s="235"/>
      <c r="G144" s="230"/>
      <c r="H144" s="230"/>
      <c r="I144" s="238"/>
      <c r="J144" s="235"/>
      <c r="K144" s="239"/>
      <c r="L144" s="235"/>
      <c r="M144" s="238"/>
      <c r="N144" s="238"/>
      <c r="O144" s="238"/>
      <c r="P144" s="235"/>
      <c r="Q144" s="238"/>
      <c r="R144" s="238"/>
      <c r="S144" s="235"/>
      <c r="T144" s="235"/>
      <c r="U144" s="235"/>
      <c r="V144" s="235"/>
      <c r="W144" s="235"/>
      <c r="X144" s="235"/>
      <c r="Y144" s="235"/>
      <c r="Z144" s="235"/>
      <c r="AA144" s="235"/>
      <c r="AB144" s="235"/>
      <c r="AC144" s="235"/>
      <c r="AD144" s="238"/>
      <c r="AE144" s="240"/>
      <c r="AF144" s="236"/>
      <c r="AG144" s="236"/>
      <c r="AH144" s="240"/>
      <c r="AI144" s="241">
        <f t="shared" si="3"/>
        <v>0</v>
      </c>
    </row>
    <row r="145" spans="2:35" customFormat="1" ht="13.5" hidden="1" customHeight="1" x14ac:dyDescent="0.25">
      <c r="B145" s="244" t="s">
        <v>161</v>
      </c>
      <c r="C145" s="237" t="s">
        <v>383</v>
      </c>
      <c r="D145" s="238"/>
      <c r="E145" s="238"/>
      <c r="F145" s="239"/>
      <c r="G145" s="230"/>
      <c r="H145" s="230"/>
      <c r="I145" s="238"/>
      <c r="J145" s="239"/>
      <c r="K145" s="239"/>
      <c r="L145" s="239"/>
      <c r="M145" s="238"/>
      <c r="N145" s="238"/>
      <c r="O145" s="238"/>
      <c r="P145" s="238"/>
      <c r="Q145" s="238"/>
      <c r="R145" s="238"/>
      <c r="S145" s="238"/>
      <c r="T145" s="238"/>
      <c r="U145" s="238"/>
      <c r="V145" s="238"/>
      <c r="W145" s="238"/>
      <c r="X145" s="238"/>
      <c r="Y145" s="238"/>
      <c r="Z145" s="238"/>
      <c r="AA145" s="238"/>
      <c r="AB145" s="238"/>
      <c r="AC145" s="238"/>
      <c r="AD145" s="238"/>
      <c r="AE145" s="240"/>
      <c r="AF145" s="240"/>
      <c r="AG145" s="240"/>
      <c r="AH145" s="240"/>
      <c r="AI145" s="241">
        <f t="shared" si="3"/>
        <v>0</v>
      </c>
    </row>
    <row r="146" spans="2:35" customFormat="1" ht="13.5" hidden="1" customHeight="1" x14ac:dyDescent="0.25">
      <c r="B146" s="245"/>
      <c r="C146" s="234" t="s">
        <v>252</v>
      </c>
      <c r="D146" s="235"/>
      <c r="E146" s="235"/>
      <c r="F146" s="235"/>
      <c r="G146" s="230"/>
      <c r="H146" s="230"/>
      <c r="I146" s="238"/>
      <c r="J146" s="235"/>
      <c r="K146" s="239"/>
      <c r="L146" s="235"/>
      <c r="M146" s="238"/>
      <c r="N146" s="238"/>
      <c r="O146" s="238"/>
      <c r="P146" s="235"/>
      <c r="Q146" s="238"/>
      <c r="R146" s="238"/>
      <c r="S146" s="235"/>
      <c r="T146" s="235"/>
      <c r="U146" s="235"/>
      <c r="V146" s="235"/>
      <c r="W146" s="235"/>
      <c r="X146" s="235"/>
      <c r="Y146" s="235"/>
      <c r="Z146" s="235"/>
      <c r="AA146" s="235"/>
      <c r="AB146" s="235"/>
      <c r="AC146" s="235"/>
      <c r="AD146" s="238"/>
      <c r="AE146" s="240"/>
      <c r="AF146" s="236"/>
      <c r="AG146" s="236"/>
      <c r="AH146" s="240"/>
      <c r="AI146" s="241">
        <f t="shared" si="3"/>
        <v>0</v>
      </c>
    </row>
    <row r="147" spans="2:35" customFormat="1" x14ac:dyDescent="0.25">
      <c r="B147" s="244" t="s">
        <v>164</v>
      </c>
      <c r="C147" s="261" t="s">
        <v>253</v>
      </c>
      <c r="D147" s="238"/>
      <c r="E147" s="238"/>
      <c r="F147" s="239"/>
      <c r="G147" s="230"/>
      <c r="H147" s="230"/>
      <c r="I147" s="238"/>
      <c r="J147" s="239"/>
      <c r="K147" s="239"/>
      <c r="L147" s="239"/>
      <c r="M147" s="238"/>
      <c r="N147" s="238"/>
      <c r="O147" s="238"/>
      <c r="P147" s="238"/>
      <c r="Q147" s="238"/>
      <c r="R147" s="238"/>
      <c r="S147" s="238"/>
      <c r="T147" s="238"/>
      <c r="U147" s="238"/>
      <c r="V147" s="238"/>
      <c r="W147" s="238"/>
      <c r="X147" s="238"/>
      <c r="Y147" s="238"/>
      <c r="Z147" s="238"/>
      <c r="AA147" s="238"/>
      <c r="AB147" s="238"/>
      <c r="AC147" s="238"/>
      <c r="AD147" s="238"/>
      <c r="AE147" s="240"/>
      <c r="AF147" s="240">
        <v>4</v>
      </c>
      <c r="AG147" s="240"/>
      <c r="AH147" s="240"/>
      <c r="AI147" s="241">
        <f t="shared" si="3"/>
        <v>4</v>
      </c>
    </row>
    <row r="148" spans="2:35" customFormat="1" x14ac:dyDescent="0.25">
      <c r="B148" s="245"/>
      <c r="C148" s="259" t="s">
        <v>384</v>
      </c>
      <c r="D148" s="235"/>
      <c r="E148" s="235"/>
      <c r="F148" s="235"/>
      <c r="G148" s="230"/>
      <c r="H148" s="230"/>
      <c r="I148" s="238"/>
      <c r="J148" s="235"/>
      <c r="K148" s="239"/>
      <c r="L148" s="235"/>
      <c r="M148" s="238"/>
      <c r="N148" s="238"/>
      <c r="O148" s="238"/>
      <c r="P148" s="235"/>
      <c r="Q148" s="238"/>
      <c r="R148" s="238"/>
      <c r="S148" s="235"/>
      <c r="T148" s="235"/>
      <c r="U148" s="235"/>
      <c r="V148" s="235"/>
      <c r="W148" s="235"/>
      <c r="X148" s="235"/>
      <c r="Y148" s="235"/>
      <c r="Z148" s="235"/>
      <c r="AA148" s="235"/>
      <c r="AB148" s="235"/>
      <c r="AC148" s="235"/>
      <c r="AD148" s="238"/>
      <c r="AE148" s="240"/>
      <c r="AF148" s="236">
        <v>4</v>
      </c>
      <c r="AG148" s="236"/>
      <c r="AH148" s="240"/>
      <c r="AI148" s="250">
        <f t="shared" si="3"/>
        <v>4</v>
      </c>
    </row>
    <row r="149" spans="2:35" customFormat="1" ht="13.5" customHeight="1" x14ac:dyDescent="0.25">
      <c r="B149" s="244" t="s">
        <v>385</v>
      </c>
      <c r="C149" s="237" t="s">
        <v>170</v>
      </c>
      <c r="D149" s="238"/>
      <c r="E149" s="238"/>
      <c r="F149" s="239"/>
      <c r="G149" s="230"/>
      <c r="H149" s="230"/>
      <c r="I149" s="238"/>
      <c r="J149" s="239"/>
      <c r="K149" s="239"/>
      <c r="L149" s="239"/>
      <c r="M149" s="238"/>
      <c r="N149" s="238"/>
      <c r="O149" s="238"/>
      <c r="P149" s="238"/>
      <c r="Q149" s="238"/>
      <c r="R149" s="238"/>
      <c r="S149" s="238"/>
      <c r="T149" s="238"/>
      <c r="U149" s="238"/>
      <c r="V149" s="238">
        <v>4</v>
      </c>
      <c r="W149" s="238"/>
      <c r="X149" s="238"/>
      <c r="Y149" s="238"/>
      <c r="Z149" s="238"/>
      <c r="AA149" s="238"/>
      <c r="AB149" s="238"/>
      <c r="AC149" s="238"/>
      <c r="AD149" s="238"/>
      <c r="AE149" s="240"/>
      <c r="AF149" s="240"/>
      <c r="AG149" s="240"/>
      <c r="AH149" s="240"/>
      <c r="AI149" s="241">
        <f t="shared" si="3"/>
        <v>4</v>
      </c>
    </row>
    <row r="150" spans="2:35" customFormat="1" ht="13.5" customHeight="1" x14ac:dyDescent="0.25">
      <c r="B150" s="262"/>
      <c r="C150" s="234"/>
      <c r="D150" s="235"/>
      <c r="E150" s="235"/>
      <c r="F150" s="235"/>
      <c r="G150" s="230"/>
      <c r="H150" s="230"/>
      <c r="I150" s="238"/>
      <c r="J150" s="235"/>
      <c r="K150" s="239"/>
      <c r="L150" s="235"/>
      <c r="M150" s="238"/>
      <c r="N150" s="238"/>
      <c r="O150" s="238"/>
      <c r="P150" s="235"/>
      <c r="Q150" s="238"/>
      <c r="R150" s="238"/>
      <c r="S150" s="235"/>
      <c r="T150" s="235"/>
      <c r="U150" s="235"/>
      <c r="V150" s="235"/>
      <c r="W150" s="235"/>
      <c r="X150" s="235"/>
      <c r="Y150" s="235"/>
      <c r="Z150" s="235"/>
      <c r="AA150" s="235"/>
      <c r="AB150" s="235"/>
      <c r="AC150" s="235"/>
      <c r="AD150" s="238"/>
      <c r="AE150" s="240"/>
      <c r="AF150" s="236"/>
      <c r="AG150" s="236"/>
      <c r="AH150" s="240"/>
      <c r="AI150" s="250">
        <f t="shared" si="3"/>
        <v>0</v>
      </c>
    </row>
    <row r="151" spans="2:35" customFormat="1" ht="13.5" customHeight="1" x14ac:dyDescent="0.25">
      <c r="B151" s="263" t="s">
        <v>386</v>
      </c>
      <c r="C151" s="237" t="s">
        <v>458</v>
      </c>
      <c r="D151" s="238"/>
      <c r="E151" s="238"/>
      <c r="F151" s="239"/>
      <c r="G151" s="230"/>
      <c r="H151" s="230"/>
      <c r="I151" s="238"/>
      <c r="J151" s="239"/>
      <c r="K151" s="239"/>
      <c r="L151" s="239"/>
      <c r="M151" s="238"/>
      <c r="N151" s="238"/>
      <c r="O151" s="238"/>
      <c r="P151" s="238"/>
      <c r="Q151" s="238"/>
      <c r="R151" s="238"/>
      <c r="S151" s="238"/>
      <c r="T151" s="238"/>
      <c r="U151" s="238"/>
      <c r="V151" s="238"/>
      <c r="W151" s="238"/>
      <c r="X151" s="238"/>
      <c r="Y151" s="238">
        <v>1</v>
      </c>
      <c r="Z151" s="238"/>
      <c r="AA151" s="238"/>
      <c r="AB151" s="238"/>
      <c r="AC151" s="238"/>
      <c r="AD151" s="238"/>
      <c r="AE151" s="240"/>
      <c r="AF151" s="240"/>
      <c r="AG151" s="240"/>
      <c r="AH151" s="240"/>
      <c r="AI151" s="241">
        <f t="shared" si="3"/>
        <v>1</v>
      </c>
    </row>
    <row r="152" spans="2:35" customFormat="1" ht="13.5" customHeight="1" x14ac:dyDescent="0.25">
      <c r="B152" s="245"/>
      <c r="C152" s="234" t="s">
        <v>256</v>
      </c>
      <c r="D152" s="235"/>
      <c r="E152" s="235"/>
      <c r="F152" s="235"/>
      <c r="G152" s="230"/>
      <c r="H152" s="230"/>
      <c r="I152" s="238"/>
      <c r="J152" s="235"/>
      <c r="K152" s="239"/>
      <c r="L152" s="235"/>
      <c r="M152" s="238"/>
      <c r="N152" s="238"/>
      <c r="O152" s="238"/>
      <c r="P152" s="235"/>
      <c r="Q152" s="238"/>
      <c r="R152" s="238"/>
      <c r="S152" s="235"/>
      <c r="T152" s="235"/>
      <c r="U152" s="235"/>
      <c r="V152" s="235"/>
      <c r="W152" s="235"/>
      <c r="X152" s="235"/>
      <c r="Y152" s="235"/>
      <c r="Z152" s="235"/>
      <c r="AA152" s="235"/>
      <c r="AB152" s="235"/>
      <c r="AC152" s="235"/>
      <c r="AD152" s="238"/>
      <c r="AE152" s="240"/>
      <c r="AF152" s="236"/>
      <c r="AG152" s="236"/>
      <c r="AH152" s="240"/>
      <c r="AI152" s="241">
        <f t="shared" si="3"/>
        <v>0</v>
      </c>
    </row>
    <row r="153" spans="2:35" customFormat="1" ht="13.5" customHeight="1" x14ac:dyDescent="0.25">
      <c r="B153" s="244" t="s">
        <v>386</v>
      </c>
      <c r="C153" s="237" t="s">
        <v>257</v>
      </c>
      <c r="D153" s="238"/>
      <c r="E153" s="238"/>
      <c r="F153" s="239"/>
      <c r="G153" s="230"/>
      <c r="H153" s="230"/>
      <c r="I153" s="238"/>
      <c r="J153" s="238">
        <v>1</v>
      </c>
      <c r="K153" s="238">
        <v>6</v>
      </c>
      <c r="L153" s="239"/>
      <c r="M153" s="238">
        <v>3</v>
      </c>
      <c r="N153" s="238"/>
      <c r="O153" s="238"/>
      <c r="P153" s="238"/>
      <c r="Q153" s="238"/>
      <c r="R153" s="238"/>
      <c r="S153" s="238">
        <v>1</v>
      </c>
      <c r="T153" s="238"/>
      <c r="U153" s="238"/>
      <c r="V153" s="238"/>
      <c r="W153" s="238"/>
      <c r="X153" s="238"/>
      <c r="Y153" s="238"/>
      <c r="Z153" s="238"/>
      <c r="AA153" s="238"/>
      <c r="AB153" s="238"/>
      <c r="AC153" s="238"/>
      <c r="AD153" s="238">
        <v>1</v>
      </c>
      <c r="AE153" s="240"/>
      <c r="AF153" s="240"/>
      <c r="AG153" s="240"/>
      <c r="AH153" s="240">
        <v>2</v>
      </c>
      <c r="AI153" s="241">
        <f t="shared" si="3"/>
        <v>14</v>
      </c>
    </row>
    <row r="154" spans="2:35" customFormat="1" ht="13.5" customHeight="1" x14ac:dyDescent="0.25">
      <c r="B154" s="245"/>
      <c r="C154" s="234" t="s">
        <v>258</v>
      </c>
      <c r="D154" s="235"/>
      <c r="E154" s="235"/>
      <c r="F154" s="235"/>
      <c r="G154" s="230"/>
      <c r="H154" s="230"/>
      <c r="I154" s="238"/>
      <c r="J154" s="235"/>
      <c r="K154" s="235">
        <v>1</v>
      </c>
      <c r="L154" s="235"/>
      <c r="M154" s="238"/>
      <c r="N154" s="238"/>
      <c r="O154" s="238"/>
      <c r="P154" s="235"/>
      <c r="Q154" s="238"/>
      <c r="R154" s="238"/>
      <c r="S154" s="235"/>
      <c r="T154" s="235"/>
      <c r="U154" s="235"/>
      <c r="V154" s="235"/>
      <c r="W154" s="235"/>
      <c r="X154" s="235"/>
      <c r="Y154" s="235"/>
      <c r="Z154" s="235"/>
      <c r="AA154" s="235"/>
      <c r="AB154" s="235"/>
      <c r="AC154" s="235"/>
      <c r="AD154" s="235">
        <v>2</v>
      </c>
      <c r="AE154" s="240"/>
      <c r="AF154" s="236"/>
      <c r="AG154" s="236"/>
      <c r="AH154" s="236">
        <v>1</v>
      </c>
      <c r="AI154" s="250">
        <f t="shared" si="3"/>
        <v>4</v>
      </c>
    </row>
    <row r="155" spans="2:35" customFormat="1" ht="13.5" hidden="1" customHeight="1" x14ac:dyDescent="0.25">
      <c r="B155" s="244" t="s">
        <v>175</v>
      </c>
      <c r="C155" s="237" t="s">
        <v>176</v>
      </c>
      <c r="D155" s="238"/>
      <c r="E155" s="264"/>
      <c r="F155" s="265"/>
      <c r="G155" s="230"/>
      <c r="H155" s="230"/>
      <c r="I155" s="238"/>
      <c r="J155" s="239"/>
      <c r="K155" s="239"/>
      <c r="L155" s="239"/>
      <c r="M155" s="238"/>
      <c r="N155" s="238"/>
      <c r="O155" s="238"/>
      <c r="P155" s="238"/>
      <c r="Q155" s="238"/>
      <c r="R155" s="238"/>
      <c r="S155" s="238"/>
      <c r="T155" s="238"/>
      <c r="U155" s="238"/>
      <c r="V155" s="238"/>
      <c r="W155" s="238"/>
      <c r="X155" s="238"/>
      <c r="Y155" s="238"/>
      <c r="Z155" s="238"/>
      <c r="AA155" s="238"/>
      <c r="AB155" s="238"/>
      <c r="AC155" s="238"/>
      <c r="AD155" s="238"/>
      <c r="AE155" s="240"/>
      <c r="AF155" s="240"/>
      <c r="AG155" s="240"/>
      <c r="AH155" s="240"/>
      <c r="AI155" s="241">
        <f t="shared" si="3"/>
        <v>0</v>
      </c>
    </row>
    <row r="156" spans="2:35" customFormat="1" ht="13.5" hidden="1" customHeight="1" x14ac:dyDescent="0.25">
      <c r="B156" s="245"/>
      <c r="C156" s="234"/>
      <c r="D156" s="229"/>
      <c r="E156" s="229"/>
      <c r="F156" s="229"/>
      <c r="G156" s="230"/>
      <c r="H156" s="230"/>
      <c r="I156" s="238"/>
      <c r="J156" s="238"/>
      <c r="K156" s="239"/>
      <c r="L156" s="238"/>
      <c r="M156" s="238"/>
      <c r="N156" s="238"/>
      <c r="O156" s="238"/>
      <c r="P156" s="238"/>
      <c r="Q156" s="238"/>
      <c r="R156" s="238"/>
      <c r="S156" s="238"/>
      <c r="T156" s="238"/>
      <c r="U156" s="238"/>
      <c r="V156" s="238"/>
      <c r="W156" s="238"/>
      <c r="X156" s="238"/>
      <c r="Y156" s="238"/>
      <c r="Z156" s="238"/>
      <c r="AA156" s="238"/>
      <c r="AB156" s="238"/>
      <c r="AC156" s="238"/>
      <c r="AD156" s="238"/>
      <c r="AE156" s="240"/>
      <c r="AF156" s="240"/>
      <c r="AG156" s="240"/>
      <c r="AH156" s="240"/>
      <c r="AI156" s="241">
        <f t="shared" si="3"/>
        <v>0</v>
      </c>
    </row>
    <row r="157" spans="2:35" customFormat="1" ht="13.5" hidden="1" customHeight="1" x14ac:dyDescent="0.25">
      <c r="B157" s="244" t="s">
        <v>177</v>
      </c>
      <c r="C157" s="237" t="s">
        <v>387</v>
      </c>
      <c r="D157" s="238"/>
      <c r="E157" s="264"/>
      <c r="F157" s="265"/>
      <c r="G157" s="230"/>
      <c r="H157" s="230"/>
      <c r="I157" s="238"/>
      <c r="J157" s="239"/>
      <c r="K157" s="239"/>
      <c r="L157" s="239"/>
      <c r="M157" s="238"/>
      <c r="N157" s="238"/>
      <c r="O157" s="238"/>
      <c r="P157" s="238"/>
      <c r="Q157" s="238"/>
      <c r="R157" s="238"/>
      <c r="S157" s="238"/>
      <c r="T157" s="238"/>
      <c r="U157" s="238"/>
      <c r="V157" s="238"/>
      <c r="W157" s="238"/>
      <c r="X157" s="238"/>
      <c r="Y157" s="238"/>
      <c r="Z157" s="238"/>
      <c r="AA157" s="238"/>
      <c r="AB157" s="238"/>
      <c r="AC157" s="238"/>
      <c r="AD157" s="238"/>
      <c r="AE157" s="240"/>
      <c r="AF157" s="240"/>
      <c r="AG157" s="240"/>
      <c r="AH157" s="240"/>
      <c r="AI157" s="241">
        <f t="shared" si="3"/>
        <v>0</v>
      </c>
    </row>
    <row r="158" spans="2:35" customFormat="1" ht="13.5" hidden="1" customHeight="1" x14ac:dyDescent="0.25">
      <c r="B158" s="245"/>
      <c r="C158" s="234"/>
      <c r="D158" s="229"/>
      <c r="E158" s="229"/>
      <c r="F158" s="229"/>
      <c r="G158" s="230"/>
      <c r="H158" s="230"/>
      <c r="I158" s="238"/>
      <c r="J158" s="238"/>
      <c r="K158" s="239"/>
      <c r="L158" s="238"/>
      <c r="M158" s="238"/>
      <c r="N158" s="238"/>
      <c r="O158" s="238"/>
      <c r="P158" s="238"/>
      <c r="Q158" s="238"/>
      <c r="R158" s="238"/>
      <c r="S158" s="238"/>
      <c r="T158" s="238"/>
      <c r="U158" s="238"/>
      <c r="V158" s="238"/>
      <c r="W158" s="238"/>
      <c r="X158" s="238"/>
      <c r="Y158" s="238"/>
      <c r="Z158" s="238"/>
      <c r="AA158" s="238"/>
      <c r="AB158" s="238"/>
      <c r="AC158" s="238"/>
      <c r="AD158" s="238"/>
      <c r="AE158" s="240"/>
      <c r="AF158" s="240"/>
      <c r="AG158" s="240"/>
      <c r="AH158" s="240"/>
      <c r="AI158" s="241">
        <f t="shared" si="3"/>
        <v>0</v>
      </c>
    </row>
    <row r="159" spans="2:35" customFormat="1" ht="13.5" hidden="1" customHeight="1" x14ac:dyDescent="0.25">
      <c r="B159" s="244" t="s">
        <v>179</v>
      </c>
      <c r="C159" s="237" t="s">
        <v>388</v>
      </c>
      <c r="D159" s="238"/>
      <c r="E159" s="264"/>
      <c r="F159" s="265"/>
      <c r="G159" s="230"/>
      <c r="H159" s="230"/>
      <c r="I159" s="238"/>
      <c r="J159" s="239"/>
      <c r="K159" s="239"/>
      <c r="L159" s="239"/>
      <c r="M159" s="238"/>
      <c r="N159" s="238"/>
      <c r="O159" s="238"/>
      <c r="P159" s="238"/>
      <c r="Q159" s="238"/>
      <c r="R159" s="238"/>
      <c r="S159" s="238"/>
      <c r="T159" s="238"/>
      <c r="U159" s="238"/>
      <c r="V159" s="238"/>
      <c r="W159" s="238"/>
      <c r="X159" s="238"/>
      <c r="Y159" s="238"/>
      <c r="Z159" s="238"/>
      <c r="AA159" s="238"/>
      <c r="AB159" s="238"/>
      <c r="AC159" s="238"/>
      <c r="AD159" s="238"/>
      <c r="AE159" s="240"/>
      <c r="AF159" s="240"/>
      <c r="AG159" s="240"/>
      <c r="AH159" s="240"/>
      <c r="AI159" s="241">
        <f t="shared" si="3"/>
        <v>0</v>
      </c>
    </row>
    <row r="160" spans="2:35" customFormat="1" ht="13.5" hidden="1" customHeight="1" x14ac:dyDescent="0.25">
      <c r="B160" s="245"/>
      <c r="C160" s="234" t="s">
        <v>389</v>
      </c>
      <c r="D160" s="229"/>
      <c r="E160" s="229"/>
      <c r="F160" s="229"/>
      <c r="G160" s="230"/>
      <c r="H160" s="230"/>
      <c r="I160" s="238"/>
      <c r="J160" s="238"/>
      <c r="K160" s="239"/>
      <c r="L160" s="238"/>
      <c r="M160" s="238"/>
      <c r="N160" s="238"/>
      <c r="O160" s="238"/>
      <c r="P160" s="238"/>
      <c r="Q160" s="238"/>
      <c r="R160" s="238"/>
      <c r="S160" s="238"/>
      <c r="T160" s="238"/>
      <c r="U160" s="238"/>
      <c r="V160" s="238"/>
      <c r="W160" s="238"/>
      <c r="X160" s="238"/>
      <c r="Y160" s="238"/>
      <c r="Z160" s="238"/>
      <c r="AA160" s="238"/>
      <c r="AB160" s="238"/>
      <c r="AC160" s="238"/>
      <c r="AD160" s="238"/>
      <c r="AE160" s="240"/>
      <c r="AF160" s="240"/>
      <c r="AG160" s="240"/>
      <c r="AH160" s="240"/>
      <c r="AI160" s="241">
        <f t="shared" si="3"/>
        <v>0</v>
      </c>
    </row>
    <row r="161" spans="1:81" customFormat="1" ht="13.5" customHeight="1" x14ac:dyDescent="0.25">
      <c r="B161" s="244" t="s">
        <v>390</v>
      </c>
      <c r="C161" s="237" t="s">
        <v>263</v>
      </c>
      <c r="D161" s="238"/>
      <c r="E161" s="238"/>
      <c r="F161" s="239"/>
      <c r="G161" s="230"/>
      <c r="H161" s="230"/>
      <c r="I161" s="238"/>
      <c r="J161" s="239"/>
      <c r="K161" s="239"/>
      <c r="L161" s="239"/>
      <c r="M161" s="238"/>
      <c r="N161" s="238"/>
      <c r="O161" s="238"/>
      <c r="P161" s="238"/>
      <c r="Q161" s="238"/>
      <c r="R161" s="238"/>
      <c r="S161" s="238"/>
      <c r="T161" s="238"/>
      <c r="U161" s="238"/>
      <c r="V161" s="238"/>
      <c r="W161" s="238"/>
      <c r="X161" s="238"/>
      <c r="Y161" s="238"/>
      <c r="Z161" s="238"/>
      <c r="AA161" s="238"/>
      <c r="AB161" s="238"/>
      <c r="AC161" s="238"/>
      <c r="AD161" s="238">
        <v>4</v>
      </c>
      <c r="AE161" s="240"/>
      <c r="AF161" s="240"/>
      <c r="AG161" s="240"/>
      <c r="AH161" s="240"/>
      <c r="AI161" s="241">
        <f t="shared" si="3"/>
        <v>4</v>
      </c>
    </row>
    <row r="162" spans="1:81" customFormat="1" ht="13.5" customHeight="1" x14ac:dyDescent="0.25">
      <c r="B162" s="245"/>
      <c r="C162" s="234"/>
      <c r="D162" s="229"/>
      <c r="E162" s="229"/>
      <c r="F162" s="229"/>
      <c r="G162" s="230"/>
      <c r="H162" s="230"/>
      <c r="I162" s="238"/>
      <c r="J162" s="238"/>
      <c r="K162" s="239"/>
      <c r="L162" s="238"/>
      <c r="M162" s="238"/>
      <c r="N162" s="238"/>
      <c r="O162" s="238"/>
      <c r="P162" s="238"/>
      <c r="Q162" s="238"/>
      <c r="R162" s="238"/>
      <c r="S162" s="238"/>
      <c r="T162" s="238"/>
      <c r="U162" s="238"/>
      <c r="V162" s="238"/>
      <c r="W162" s="238"/>
      <c r="X162" s="238"/>
      <c r="Y162" s="238"/>
      <c r="Z162" s="238"/>
      <c r="AA162" s="238"/>
      <c r="AB162" s="238"/>
      <c r="AC162" s="238"/>
      <c r="AD162" s="238"/>
      <c r="AE162" s="240"/>
      <c r="AF162" s="240"/>
      <c r="AG162" s="240"/>
      <c r="AH162" s="240"/>
      <c r="AI162" s="241">
        <f t="shared" si="3"/>
        <v>0</v>
      </c>
    </row>
    <row r="163" spans="1:81" customFormat="1" ht="13.5" customHeight="1" x14ac:dyDescent="0.25">
      <c r="B163" s="244" t="s">
        <v>391</v>
      </c>
      <c r="C163" s="237" t="s">
        <v>187</v>
      </c>
      <c r="D163" s="238"/>
      <c r="E163" s="238"/>
      <c r="F163" s="239"/>
      <c r="G163" s="230"/>
      <c r="H163" s="230"/>
      <c r="I163" s="238"/>
      <c r="J163" s="239"/>
      <c r="K163" s="239"/>
      <c r="L163" s="239"/>
      <c r="M163" s="238"/>
      <c r="N163" s="238"/>
      <c r="O163" s="238">
        <v>3</v>
      </c>
      <c r="P163" s="238"/>
      <c r="Q163" s="238"/>
      <c r="R163" s="238"/>
      <c r="S163" s="238"/>
      <c r="T163" s="238"/>
      <c r="U163" s="238"/>
      <c r="V163" s="238"/>
      <c r="W163" s="238"/>
      <c r="X163" s="238"/>
      <c r="Y163" s="238"/>
      <c r="Z163" s="238"/>
      <c r="AA163" s="238"/>
      <c r="AB163" s="238"/>
      <c r="AC163" s="238"/>
      <c r="AD163" s="238"/>
      <c r="AE163" s="240"/>
      <c r="AF163" s="240"/>
      <c r="AG163" s="240">
        <v>1</v>
      </c>
      <c r="AH163" s="240"/>
      <c r="AI163" s="241">
        <f t="shared" si="3"/>
        <v>4</v>
      </c>
    </row>
    <row r="164" spans="1:81" customFormat="1" ht="13.5" customHeight="1" x14ac:dyDescent="0.25">
      <c r="B164" s="245"/>
      <c r="C164" s="266" t="s">
        <v>188</v>
      </c>
      <c r="D164" s="267"/>
      <c r="E164" s="267"/>
      <c r="F164" s="267"/>
      <c r="G164" s="230"/>
      <c r="H164" s="230"/>
      <c r="I164" s="238"/>
      <c r="J164" s="267"/>
      <c r="K164" s="239"/>
      <c r="L164" s="267"/>
      <c r="M164" s="238"/>
      <c r="N164" s="238"/>
      <c r="O164" s="238"/>
      <c r="P164" s="267"/>
      <c r="Q164" s="238"/>
      <c r="R164" s="238"/>
      <c r="S164" s="267"/>
      <c r="T164" s="267"/>
      <c r="U164" s="267"/>
      <c r="V164" s="267"/>
      <c r="W164" s="267"/>
      <c r="X164" s="267"/>
      <c r="Y164" s="267"/>
      <c r="Z164" s="267"/>
      <c r="AA164" s="267"/>
      <c r="AB164" s="267"/>
      <c r="AC164" s="267"/>
      <c r="AD164" s="238"/>
      <c r="AE164" s="268"/>
      <c r="AF164" s="269"/>
      <c r="AG164" s="269"/>
      <c r="AH164" s="240"/>
      <c r="AI164" s="270">
        <f t="shared" si="3"/>
        <v>0</v>
      </c>
    </row>
    <row r="165" spans="1:81" customFormat="1" ht="5.7" customHeight="1" x14ac:dyDescent="0.25">
      <c r="B165" s="271"/>
      <c r="C165" s="271"/>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row>
    <row r="166" spans="1:81" customFormat="1" ht="12" customHeight="1" x14ac:dyDescent="0.25">
      <c r="B166" s="528" t="s">
        <v>197</v>
      </c>
      <c r="C166" s="529"/>
      <c r="D166" s="61"/>
      <c r="E166" s="61"/>
      <c r="F166" s="61"/>
      <c r="G166" s="273"/>
      <c r="H166" s="273"/>
      <c r="I166" s="273"/>
      <c r="J166" s="61"/>
      <c r="K166" s="273"/>
      <c r="L166" s="61"/>
      <c r="M166" s="273"/>
      <c r="N166" s="273"/>
      <c r="O166" s="273"/>
      <c r="P166" s="61"/>
      <c r="Q166" s="273"/>
      <c r="R166" s="273"/>
      <c r="S166" s="61"/>
      <c r="T166" s="61"/>
      <c r="U166" s="61"/>
      <c r="V166" s="61"/>
      <c r="W166" s="61"/>
      <c r="X166" s="61"/>
      <c r="Y166" s="61"/>
      <c r="Z166" s="61"/>
      <c r="AA166" s="61"/>
      <c r="AB166" s="61"/>
      <c r="AC166" s="61"/>
      <c r="AD166" s="273"/>
      <c r="AE166" s="61"/>
      <c r="AF166" s="61"/>
      <c r="AG166" s="61"/>
      <c r="AH166" s="273"/>
      <c r="AI166" s="61"/>
    </row>
    <row r="167" spans="1:81" customFormat="1" ht="13.95" customHeight="1" x14ac:dyDescent="0.25">
      <c r="B167" s="530" t="s">
        <v>283</v>
      </c>
      <c r="C167" s="531"/>
      <c r="D167" s="274">
        <f>SUM(D163,D161,D159,D157,D155,D153,D151,D149,D147,D145,D143,D141,D139,D137,D135,D133,D131,D129,D127,D125,D123,D121,D119,D117,D115,D113,D111,D109,D107,D105,D103,D101,D99,D97,D95,D93,D91,D89,D87,D85,D83,D81,D79,D77,D75,D73,D71,D69,D67,D65,D63,D61,D59,D57,D55,D53,D51,D49,D47,D45,D43,D41,D39,D37,D35,D33,D31,D29,D27,D25,D23,D21,D19,D17,D15,D13,D11,D9)</f>
        <v>0</v>
      </c>
      <c r="E167" s="274">
        <f>SUM(E173,E163,E161,E159,E157,E155,E153,E151,E149,E147,E145,E143,E141,E139,E137,E135,E133,E131,E129,E127,E125,E123,E121,E119,E117,E115,E113,E111,E109,E107,E105,E103,E101,E99,E97,E95,E93,E91,E89,E87,E85,E83,E81,E79,E77,E75,E73,E71,E69,E67,E65,E63,E61,E59,E57,E55,E53,E51,E49,E47,E45,E43,E41,E39,E37,E35,E33,E31,E29,E27,E25,E23,E21,E19,E17,E15,E13,E11,E9)</f>
        <v>0</v>
      </c>
      <c r="F167" s="274">
        <f>SUM(F173,F163,F161,F159,F157,F155,F153,F151,F149,F147,F145,F143,F141,F139,F137,F135,F133,F131,F129,F127,F125,F123,F121,F119,F117,F115,F113,F111,F109,F107,F105,F103,F101,F99,F97,F95,F93,F91,F89,F87,F85,F83,F81,F79,F77,F75,F73,F71,F69,F67,F65,F63,F61,F59,F57,F55,F53,F51,F49,F47,F45,F43,F41,F39,F37,F35,F33,F31,F29,F27,F25,F23,F21,F19,F17,F15,F13,F11,F9)</f>
        <v>0</v>
      </c>
      <c r="G167" s="274">
        <f t="shared" ref="G167:AH168" si="4">SUM(G163,G161,G159,G157,G155,G153,G151,G149,G147,G145,G143,G141,G139,G137,G135,G133,G131,G129,G127,G125,G123,G121,G119,G117,G115,G113,G111,G109,G107,G105,G103,G101,G99,G97,G95,G93,G91,G89,G87,G85,G83,G81,G79,G77,G75,G73,G71,G69,G67,G65,G63,G61,G59,G57,G55,G53,G51,G49,G47,G45,G43,G41,G39,G37,G35,G33,G31,G29,G27,G25,G23,G21,G19,G17,G15,G13,G11,G9)</f>
        <v>0</v>
      </c>
      <c r="H167" s="274">
        <f t="shared" si="4"/>
        <v>0</v>
      </c>
      <c r="I167" s="274">
        <f t="shared" si="4"/>
        <v>0</v>
      </c>
      <c r="J167" s="274">
        <f t="shared" si="4"/>
        <v>1</v>
      </c>
      <c r="K167" s="274">
        <f t="shared" si="4"/>
        <v>6</v>
      </c>
      <c r="L167" s="274">
        <f t="shared" si="4"/>
        <v>0</v>
      </c>
      <c r="M167" s="274">
        <f t="shared" si="4"/>
        <v>6</v>
      </c>
      <c r="N167" s="274">
        <f t="shared" si="4"/>
        <v>1</v>
      </c>
      <c r="O167" s="274">
        <f t="shared" si="4"/>
        <v>4</v>
      </c>
      <c r="P167" s="274">
        <f t="shared" si="4"/>
        <v>0</v>
      </c>
      <c r="Q167" s="274">
        <f t="shared" si="4"/>
        <v>1</v>
      </c>
      <c r="R167" s="274">
        <f t="shared" si="4"/>
        <v>14</v>
      </c>
      <c r="S167" s="274">
        <f t="shared" si="4"/>
        <v>1</v>
      </c>
      <c r="T167" s="274">
        <f t="shared" si="4"/>
        <v>0</v>
      </c>
      <c r="U167" s="274">
        <f t="shared" si="4"/>
        <v>0</v>
      </c>
      <c r="V167" s="274">
        <f t="shared" si="4"/>
        <v>5</v>
      </c>
      <c r="W167" s="274">
        <f t="shared" si="4"/>
        <v>0</v>
      </c>
      <c r="X167" s="274">
        <f t="shared" si="4"/>
        <v>0</v>
      </c>
      <c r="Y167" s="274">
        <f t="shared" si="4"/>
        <v>1</v>
      </c>
      <c r="Z167" s="274">
        <f t="shared" si="4"/>
        <v>0</v>
      </c>
      <c r="AA167" s="274">
        <f t="shared" si="4"/>
        <v>0</v>
      </c>
      <c r="AB167" s="274">
        <f t="shared" si="4"/>
        <v>0</v>
      </c>
      <c r="AC167" s="274">
        <f t="shared" si="4"/>
        <v>0</v>
      </c>
      <c r="AD167" s="274">
        <f t="shared" si="4"/>
        <v>7</v>
      </c>
      <c r="AE167" s="274">
        <f t="shared" si="4"/>
        <v>1</v>
      </c>
      <c r="AF167" s="274">
        <f t="shared" si="4"/>
        <v>4</v>
      </c>
      <c r="AG167" s="274">
        <f t="shared" si="4"/>
        <v>1</v>
      </c>
      <c r="AH167" s="274">
        <f t="shared" si="4"/>
        <v>57</v>
      </c>
      <c r="AI167" s="275">
        <f>SUM(AI163,AI161,AI159,AI157,AI155,AI153,AI151,AI149,AI147,AI145,AI143,AI141,AI139,AI137,AI135,AI133,AI131,AI129,AI127,AI125,AI123,AI121,AI119,AI117,AI115,AI113,AI111,AI109,AI107,AI105,AI103,AI101,AI99,AI97,AI95,AI93,AI91,AI89,AI87,AI85,AI83,AI81,AI79,AI77,AI75,AI73,AI71,AI69,AI67,AI65,AI63,AI61,AI59,AI57,AI55,AI53,AI51,AI49,AI47,AI45,AI43,AI41,AI39,AI37,AI35,AI33,AI31,AI29,AI27,AI25,AI23,AI21,AI19,AI17,AI15,AI13,AI11,AI9)</f>
        <v>110</v>
      </c>
    </row>
    <row r="168" spans="1:81" customFormat="1" ht="13.95" customHeight="1" x14ac:dyDescent="0.25">
      <c r="B168" s="532" t="s">
        <v>267</v>
      </c>
      <c r="C168" s="533"/>
      <c r="D168" s="270">
        <f t="shared" ref="D168:AG168" si="5">SUM(D164,D162,D160,D158,D156,D154,D152,D150,D148,D146,D144,D142,D140,D138,D136,D134,D132,D130,D128,D126,D124,D122,D120,D118,D116,D114,D112,D110,D108,D106,D104,D102,D100,D98,D96,D94,D92,D90,D88,D86,D84,D82,D80,D78,D76,D74,D72,D70,D68,D66,D64,D62,D60,D58,D56,D54,D52,D50,D48,D46,D44,D42,D40,D38,D36,D34,D32,D30,D28,D26,D24,D22,D20,D18,D16,D14,D12,D10)</f>
        <v>0</v>
      </c>
      <c r="E168" s="270">
        <f t="shared" si="5"/>
        <v>0</v>
      </c>
      <c r="F168" s="270">
        <f t="shared" si="5"/>
        <v>0</v>
      </c>
      <c r="G168" s="270">
        <f t="shared" si="4"/>
        <v>0</v>
      </c>
      <c r="H168" s="270">
        <f t="shared" si="4"/>
        <v>0</v>
      </c>
      <c r="I168" s="270">
        <f t="shared" si="4"/>
        <v>0</v>
      </c>
      <c r="J168" s="270">
        <f>SUM(J164,J162,J160,J158,J156,J154,J152,J150,J148,J146,J144,J142,J140,J138,J136,J134,J132,J130,J128,J126,J124,J122,J120,J118,J116,J114,J112,J110,J108,J106,J104,J102,J100,J98,J96,J94,J92,J90,J88,J86,J84,J82,J80,J78,J76,J74,J72,J70,J68,J66,J64,J62,J60,J58,J56,J54,J52,J50,J48,J46,J44,J42,J40,J38,J36,J34,J32,J30,J28,J26,J24,J22,J20,J18,J16,J14,J12,J10)</f>
        <v>0</v>
      </c>
      <c r="K168" s="270">
        <f t="shared" si="5"/>
        <v>1</v>
      </c>
      <c r="L168" s="270">
        <f t="shared" si="5"/>
        <v>0</v>
      </c>
      <c r="M168" s="270">
        <f>SUM(M164,M162,M160,M158,M156,M154,M152,M150,M148,M146,M144,M142,M140,M138,M136,M134,M132,M130,M128,M126,M124,M122,M120,M118,M116,M114,M112,M110,M108,M106,M104,M102,M100,M98,M96,M94,M92,M90,M88,M86,M84,M82,M80,M78,M76,M74,M72,M70,M68,M66,M64,M62,M60,M58,M56,M54,M52,M50,M48,M46,M44,M42,M40,M38,M36,M34,M32,M30,M28,M26,M24,M22,M20,M18,M16,M14,M12,M10)</f>
        <v>1</v>
      </c>
      <c r="N168" s="270">
        <f>SUM(N164,N162,N160,N158,N156,N154,N152,N150,N148,N146,N144,N142,N140,N138,N136,N134,N132,N130,N128,N126,N124,N122,N120,N118,N116,N114,N112,N110,N108,N106,N104,N102,N100,N98,N96,N94,N92,N90,N88,N86,N84,N82,N80,N78,N76,N74,N72,N70,N68,N66,N64,N62,N60,N58,N56,N54,N52,N50,N48,N46,N44,N42,N40,N38,N36,N34,N32,N30,N28,N26,N24,N22,N20,N18,N16,N14,N12,N10)</f>
        <v>0</v>
      </c>
      <c r="O168" s="270">
        <f>SUM(O164,O162,O160,O158,O156,O154,O152,O150,O148,O146,O144,O142,O140,O138,O136,O134,O132,O130,O128,O126,O124,O122,O120,O118,O116,O114,O112,O110,O108,O106,O104,O102,O100,O98,O96,O94,O92,O90,O88,O86,O84,O82,O80,O78,O76,O74,O72,O70,O68,O66,O64,O62,O60,O58,O56,O54,O52,O50,O48,O46,O44,O42,O40,O38,O36,O34,O32,O30,O28,O26,O24,O22,O20,O18,O16,O14,O12,O10)</f>
        <v>0</v>
      </c>
      <c r="P168" s="270">
        <f t="shared" si="5"/>
        <v>0</v>
      </c>
      <c r="Q168" s="270">
        <f t="shared" si="5"/>
        <v>1</v>
      </c>
      <c r="R168" s="270">
        <f t="shared" si="5"/>
        <v>0</v>
      </c>
      <c r="S168" s="270">
        <f t="shared" si="5"/>
        <v>0</v>
      </c>
      <c r="T168" s="270">
        <f t="shared" si="5"/>
        <v>0</v>
      </c>
      <c r="U168" s="270">
        <f t="shared" si="5"/>
        <v>1</v>
      </c>
      <c r="V168" s="270">
        <f t="shared" si="5"/>
        <v>0</v>
      </c>
      <c r="W168" s="270">
        <f t="shared" si="5"/>
        <v>1</v>
      </c>
      <c r="X168" s="270">
        <f t="shared" si="5"/>
        <v>0</v>
      </c>
      <c r="Y168" s="270">
        <f t="shared" si="5"/>
        <v>0</v>
      </c>
      <c r="Z168" s="270">
        <f t="shared" si="5"/>
        <v>0</v>
      </c>
      <c r="AA168" s="270">
        <f t="shared" si="5"/>
        <v>0</v>
      </c>
      <c r="AB168" s="270">
        <f t="shared" si="5"/>
        <v>0</v>
      </c>
      <c r="AC168" s="270">
        <f t="shared" si="5"/>
        <v>1</v>
      </c>
      <c r="AD168" s="270">
        <f t="shared" si="5"/>
        <v>3</v>
      </c>
      <c r="AE168" s="270">
        <f t="shared" si="5"/>
        <v>0</v>
      </c>
      <c r="AF168" s="270">
        <f t="shared" si="5"/>
        <v>4</v>
      </c>
      <c r="AG168" s="270">
        <f t="shared" si="5"/>
        <v>0</v>
      </c>
      <c r="AH168" s="292">
        <f>SUM(AH164,AH162,AH160,AH158,AH156,AH154,AH152,AH150,AH148,AH146,AH144,AH142,AH140,AH138,AH136,AH134,AH132,AH130,AH128,AH126,AH124,AH122,AH120,AH118,AH116,AH114,AH112,AH110,AH108,AH106,AH104,AH102,AH100,AH98,AH96,AH94,AH92,AH90,AH88,AH86,AH84,AH82,AH80,AH78,AH76,AH74,AH72,AH70,AH68,AH66,AH64,AH62,AH60,AH58,AH56,AH54,AH52,AH50,AH48,AH46,AH44,AH42,AH40,AH38,AH36,AH34,AH32,AH30,AH28,AH26,AH24,AH22,AH20,AH18,AH16,AH14,AH12,AH10)</f>
        <v>21812</v>
      </c>
      <c r="AI168" s="293">
        <f>SUM(AI164,AI162,AI160,AI158,AI156,AI154,AI152,AI150,AI148,AI146,AI144,AI142,AI140,AI138,AI136,AI134,AI132,AI130,AI128,AI126,AI124,AI122,AI120,AI118,AI116,AI114,AI112,AI110,AI108,AI106,AI104,AI102,AI100,AI98,AI96,AI94,AI92,AI90,AI88,AI86,AI84,AI82,AI80,AI78,AI76,AI74,AI72,AI70,AI68,AI66,AI64,AI62,AI60,AI58,AI56,AI54,AI52,AI50,AI48,AI46,AI44,AI42,AI40,AI38,AI36,AI34,AI32,AI30,AI28,AI26,AI24,AI22,AI20,AI18,AI16,AI14,AI12,AI10)</f>
        <v>21825</v>
      </c>
    </row>
    <row r="169" spans="1:81" customFormat="1" ht="7.5" customHeight="1" x14ac:dyDescent="0.25">
      <c r="B169" s="200"/>
      <c r="C169" s="200"/>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7"/>
      <c r="AI169" s="297"/>
    </row>
    <row r="170" spans="1:81" customFormat="1" ht="12" customHeight="1" x14ac:dyDescent="0.25">
      <c r="B170" s="318" t="s">
        <v>122</v>
      </c>
      <c r="C170" s="276" t="s">
        <v>455</v>
      </c>
      <c r="D170" s="277"/>
      <c r="E170" s="277"/>
      <c r="F170" s="278"/>
      <c r="G170" s="316">
        <v>1</v>
      </c>
      <c r="H170" s="280"/>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2"/>
      <c r="AF170" s="282"/>
      <c r="AG170" s="282"/>
      <c r="AH170" s="282"/>
      <c r="AI170" s="320">
        <f>SUM(E170:AH170)</f>
        <v>1</v>
      </c>
    </row>
    <row r="171" spans="1:81" customFormat="1" ht="12" customHeight="1" x14ac:dyDescent="0.25">
      <c r="B171" s="319"/>
      <c r="C171" s="266" t="s">
        <v>456</v>
      </c>
      <c r="D171" s="267"/>
      <c r="E171" s="267"/>
      <c r="F171" s="283"/>
      <c r="G171" s="317"/>
      <c r="H171" s="285"/>
      <c r="I171" s="267"/>
      <c r="J171" s="235"/>
      <c r="K171" s="267"/>
      <c r="L171" s="235"/>
      <c r="M171" s="267"/>
      <c r="N171" s="267"/>
      <c r="O171" s="267"/>
      <c r="P171" s="235"/>
      <c r="Q171" s="267"/>
      <c r="R171" s="267"/>
      <c r="S171" s="235"/>
      <c r="T171" s="235"/>
      <c r="U171" s="235"/>
      <c r="V171" s="235"/>
      <c r="W171" s="235"/>
      <c r="X171" s="235"/>
      <c r="Y171" s="235"/>
      <c r="Z171" s="235"/>
      <c r="AA171" s="235"/>
      <c r="AB171" s="235"/>
      <c r="AC171" s="235"/>
      <c r="AD171" s="267"/>
      <c r="AE171" s="267"/>
      <c r="AF171" s="236"/>
      <c r="AG171" s="236"/>
      <c r="AH171" s="269"/>
      <c r="AI171" s="321">
        <f>SUM(E171:AH171)</f>
        <v>0</v>
      </c>
    </row>
    <row r="172" spans="1:81" customFormat="1" ht="5.7" customHeight="1" x14ac:dyDescent="0.25">
      <c r="B172" s="271"/>
      <c r="C172" s="271"/>
      <c r="D172" s="272"/>
      <c r="E172" s="272"/>
      <c r="F172" s="272"/>
      <c r="G172" s="273"/>
      <c r="H172" s="273"/>
      <c r="I172" s="273"/>
      <c r="J172" s="272"/>
      <c r="K172" s="273"/>
      <c r="L172" s="272"/>
      <c r="M172" s="273"/>
      <c r="N172" s="273"/>
      <c r="O172" s="273"/>
      <c r="P172" s="272"/>
      <c r="Q172" s="273"/>
      <c r="R172" s="273"/>
      <c r="S172" s="272"/>
      <c r="T172" s="272"/>
      <c r="U172" s="272"/>
      <c r="V172" s="272"/>
      <c r="W172" s="272"/>
      <c r="X172" s="272"/>
      <c r="Y172" s="272"/>
      <c r="Z172" s="272"/>
      <c r="AA172" s="272"/>
      <c r="AB172" s="272"/>
      <c r="AC172" s="272"/>
      <c r="AD172" s="273"/>
      <c r="AE172" s="61"/>
      <c r="AF172" s="272"/>
      <c r="AG172" s="272"/>
      <c r="AH172" s="273"/>
      <c r="AI172" s="272"/>
    </row>
    <row r="173" spans="1:81" customFormat="1" ht="12" customHeight="1" x14ac:dyDescent="0.25">
      <c r="B173" s="318" t="s">
        <v>139</v>
      </c>
      <c r="C173" s="276" t="s">
        <v>241</v>
      </c>
      <c r="D173" s="238"/>
      <c r="E173" s="238"/>
      <c r="F173" s="239"/>
      <c r="G173" s="310"/>
      <c r="H173" s="279"/>
      <c r="I173" s="311">
        <v>6</v>
      </c>
      <c r="J173" s="281"/>
      <c r="K173" s="281"/>
      <c r="L173" s="281"/>
      <c r="M173" s="281"/>
      <c r="N173" s="281"/>
      <c r="O173" s="281"/>
      <c r="P173" s="281"/>
      <c r="Q173" s="281"/>
      <c r="R173" s="281"/>
      <c r="S173" s="281"/>
      <c r="T173" s="311"/>
      <c r="U173" s="281"/>
      <c r="V173" s="281"/>
      <c r="W173" s="281"/>
      <c r="X173" s="281"/>
      <c r="Y173" s="281"/>
      <c r="Z173" s="281"/>
      <c r="AA173" s="281"/>
      <c r="AB173" s="281"/>
      <c r="AC173" s="281"/>
      <c r="AD173" s="281"/>
      <c r="AE173" s="282"/>
      <c r="AF173" s="282"/>
      <c r="AG173" s="282"/>
      <c r="AH173" s="282"/>
      <c r="AI173" s="320">
        <f>SUM(F173:AH173)</f>
        <v>6</v>
      </c>
    </row>
    <row r="174" spans="1:81" customFormat="1" ht="12" customHeight="1" x14ac:dyDescent="0.25">
      <c r="B174" s="319"/>
      <c r="C174" s="266" t="s">
        <v>242</v>
      </c>
      <c r="D174" s="267"/>
      <c r="E174" s="267"/>
      <c r="F174" s="267"/>
      <c r="G174" s="285"/>
      <c r="H174" s="284"/>
      <c r="I174" s="286">
        <v>2</v>
      </c>
      <c r="J174" s="267"/>
      <c r="K174" s="267"/>
      <c r="L174" s="267"/>
      <c r="M174" s="267"/>
      <c r="N174" s="267"/>
      <c r="O174" s="267"/>
      <c r="P174" s="267"/>
      <c r="Q174" s="267"/>
      <c r="R174" s="267"/>
      <c r="S174" s="267"/>
      <c r="T174" s="286"/>
      <c r="U174" s="267"/>
      <c r="V174" s="267"/>
      <c r="W174" s="267"/>
      <c r="X174" s="267"/>
      <c r="Y174" s="267"/>
      <c r="Z174" s="267"/>
      <c r="AA174" s="267"/>
      <c r="AB174" s="267"/>
      <c r="AC174" s="267"/>
      <c r="AD174" s="267"/>
      <c r="AE174" s="269"/>
      <c r="AF174" s="269"/>
      <c r="AG174" s="269"/>
      <c r="AH174" s="269"/>
      <c r="AI174" s="322">
        <f>SUM(F174:AH174)</f>
        <v>2</v>
      </c>
    </row>
    <row r="175" spans="1:81" customFormat="1" ht="12.6" customHeight="1" x14ac:dyDescent="0.25"/>
    <row r="176" spans="1:81" s="187" customFormat="1" ht="11.25" customHeight="1" x14ac:dyDescent="0.25">
      <c r="A176" s="519" t="s">
        <v>191</v>
      </c>
      <c r="B176" s="520" t="s">
        <v>500</v>
      </c>
      <c r="D176" s="1"/>
      <c r="E176" s="1"/>
      <c r="F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row>
    <row r="177" spans="1:82" s="187" customFormat="1" ht="11.25" customHeight="1" x14ac:dyDescent="0.25">
      <c r="A177" s="197"/>
      <c r="B177" s="521" t="s">
        <v>493</v>
      </c>
      <c r="D177" s="198"/>
      <c r="E177" s="198"/>
      <c r="F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98"/>
      <c r="CB177" s="198"/>
      <c r="CC177" s="198"/>
      <c r="CD177" s="194"/>
    </row>
    <row r="178" spans="1:82" s="187" customFormat="1" ht="11.25" customHeight="1" x14ac:dyDescent="0.25">
      <c r="A178" s="215"/>
      <c r="B178" s="520" t="s">
        <v>499</v>
      </c>
      <c r="D178" s="1"/>
      <c r="E178" s="1"/>
      <c r="F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82" s="187" customFormat="1" ht="11.25" customHeight="1" x14ac:dyDescent="0.25">
      <c r="A179" s="197"/>
      <c r="B179" s="521" t="s">
        <v>494</v>
      </c>
      <c r="D179" s="198"/>
      <c r="E179" s="198"/>
      <c r="F179" s="198"/>
      <c r="H179" s="198"/>
      <c r="I179" s="198"/>
      <c r="J179" s="309"/>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98"/>
      <c r="BT179" s="198"/>
      <c r="BU179" s="198"/>
      <c r="BV179" s="198"/>
      <c r="BW179" s="198"/>
      <c r="BX179" s="198"/>
      <c r="BY179" s="198"/>
      <c r="BZ179" s="198"/>
      <c r="CA179" s="198"/>
      <c r="CB179" s="198"/>
      <c r="CC179" s="198"/>
      <c r="CD179" s="194"/>
    </row>
    <row r="180" spans="1:82" s="187" customFormat="1" ht="11.25" customHeight="1" x14ac:dyDescent="0.25">
      <c r="A180" s="215"/>
      <c r="B180" s="520" t="s">
        <v>498</v>
      </c>
      <c r="D180" s="1"/>
      <c r="E180" s="1"/>
      <c r="F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87" t="s">
        <v>269</v>
      </c>
    </row>
    <row r="181" spans="1:82" s="187" customFormat="1" ht="11.25" customHeight="1" x14ac:dyDescent="0.25">
      <c r="A181" s="197"/>
      <c r="B181" s="521" t="s">
        <v>495</v>
      </c>
      <c r="D181" s="198"/>
      <c r="E181" s="198"/>
      <c r="F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c r="CC181" s="198"/>
      <c r="CD181" s="194"/>
    </row>
    <row r="182" spans="1:82" s="187" customFormat="1" ht="11.25" customHeight="1" x14ac:dyDescent="0.25">
      <c r="A182" s="215"/>
      <c r="B182" s="520" t="s">
        <v>497</v>
      </c>
      <c r="D182" s="1"/>
      <c r="E182" s="1"/>
      <c r="F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row>
    <row r="183" spans="1:82" s="187" customFormat="1" ht="11.25" customHeight="1" x14ac:dyDescent="0.25">
      <c r="A183" s="197"/>
      <c r="B183" s="521" t="s">
        <v>496</v>
      </c>
      <c r="D183" s="198"/>
      <c r="E183" s="198"/>
      <c r="F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198"/>
      <c r="BS183" s="198"/>
      <c r="BT183" s="198"/>
      <c r="BU183" s="198"/>
      <c r="BV183" s="198"/>
      <c r="BW183" s="198"/>
      <c r="BX183" s="198"/>
      <c r="BY183" s="198"/>
      <c r="BZ183" s="198"/>
      <c r="CA183" s="198"/>
      <c r="CB183" s="198"/>
      <c r="CC183" s="198"/>
      <c r="CD183" s="194"/>
    </row>
    <row r="184" spans="1:82" customFormat="1" ht="7.5" customHeight="1" x14ac:dyDescent="0.25">
      <c r="B184" s="60"/>
      <c r="C184" s="60"/>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row>
    <row r="185" spans="1:82" customFormat="1" ht="16.2" customHeight="1" x14ac:dyDescent="0.25">
      <c r="B185" s="3" t="s">
        <v>451</v>
      </c>
      <c r="C185" s="62"/>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row>
    <row r="186" spans="1:82" s="300" customFormat="1" ht="6" customHeight="1" x14ac:dyDescent="0.2">
      <c r="B186" s="298"/>
      <c r="C186" s="298"/>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row>
    <row r="187" spans="1:82" s="303" customFormat="1" ht="10.5" hidden="1" customHeight="1" x14ac:dyDescent="0.25">
      <c r="B187" s="301" t="s">
        <v>392</v>
      </c>
      <c r="C187" s="301" t="s">
        <v>393</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row>
    <row r="188" spans="1:82" s="303" customFormat="1" ht="10.5" hidden="1" customHeight="1" x14ac:dyDescent="0.25">
      <c r="B188" s="301" t="s">
        <v>394</v>
      </c>
      <c r="C188" s="301" t="s">
        <v>395</v>
      </c>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c r="Z188" s="304"/>
      <c r="AA188" s="304"/>
      <c r="AB188" s="304"/>
      <c r="AC188" s="304"/>
      <c r="AD188" s="304"/>
      <c r="AE188" s="304"/>
      <c r="AF188" s="304"/>
      <c r="AG188" s="304"/>
      <c r="AH188" s="304"/>
      <c r="AI188" s="304"/>
    </row>
    <row r="189" spans="1:82" s="303" customFormat="1" ht="10.5" hidden="1" customHeight="1" x14ac:dyDescent="0.25">
      <c r="B189" s="301" t="s">
        <v>396</v>
      </c>
      <c r="C189" s="301" t="s">
        <v>397</v>
      </c>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row>
    <row r="190" spans="1:82" s="303" customFormat="1" ht="10.5" hidden="1" customHeight="1" x14ac:dyDescent="0.25">
      <c r="B190" s="301" t="s">
        <v>398</v>
      </c>
      <c r="C190" s="301" t="s">
        <v>399</v>
      </c>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row>
    <row r="191" spans="1:82" s="303" customFormat="1" ht="12.45" hidden="1" customHeight="1" x14ac:dyDescent="0.25">
      <c r="B191" s="301" t="s">
        <v>400</v>
      </c>
      <c r="C191" s="301" t="s">
        <v>401</v>
      </c>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row>
    <row r="192" spans="1:82" s="303" customFormat="1" ht="10.5" hidden="1" customHeight="1" x14ac:dyDescent="0.25">
      <c r="B192" s="301" t="s">
        <v>402</v>
      </c>
      <c r="C192" s="301" t="s">
        <v>403</v>
      </c>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c r="Z192" s="304"/>
      <c r="AA192" s="304"/>
      <c r="AB192" s="304"/>
      <c r="AC192" s="304"/>
      <c r="AD192" s="304"/>
      <c r="AE192" s="304"/>
      <c r="AF192" s="304"/>
      <c r="AG192" s="304"/>
      <c r="AH192" s="304"/>
      <c r="AI192" s="304"/>
    </row>
    <row r="193" spans="2:35" s="303" customFormat="1" ht="9" customHeight="1" x14ac:dyDescent="0.25">
      <c r="B193" s="301" t="s">
        <v>316</v>
      </c>
      <c r="C193" s="301" t="s">
        <v>317</v>
      </c>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row>
    <row r="194" spans="2:35" s="303" customFormat="1" ht="10.5" hidden="1" customHeight="1" x14ac:dyDescent="0.25">
      <c r="B194" s="301" t="s">
        <v>284</v>
      </c>
      <c r="C194" s="301" t="s">
        <v>285</v>
      </c>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c r="AI194" s="304"/>
    </row>
    <row r="195" spans="2:35" s="303" customFormat="1" ht="9" customHeight="1" x14ac:dyDescent="0.25">
      <c r="B195" s="301" t="s">
        <v>286</v>
      </c>
      <c r="C195" s="301" t="s">
        <v>287</v>
      </c>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c r="Z195" s="304"/>
      <c r="AA195" s="304"/>
      <c r="AB195" s="304"/>
      <c r="AC195" s="304"/>
      <c r="AD195" s="304"/>
      <c r="AE195" s="304"/>
      <c r="AF195" s="304"/>
      <c r="AG195" s="304"/>
      <c r="AH195" s="304"/>
      <c r="AI195" s="304"/>
    </row>
    <row r="196" spans="2:35" s="303" customFormat="1" ht="9" customHeight="1" x14ac:dyDescent="0.25">
      <c r="B196" s="301" t="s">
        <v>404</v>
      </c>
      <c r="C196" s="301" t="s">
        <v>405</v>
      </c>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row>
    <row r="197" spans="2:35" s="303" customFormat="1" ht="9" customHeight="1" x14ac:dyDescent="0.25">
      <c r="B197" s="301" t="s">
        <v>288</v>
      </c>
      <c r="C197" s="301" t="s">
        <v>289</v>
      </c>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row>
    <row r="198" spans="2:35" s="303" customFormat="1" ht="10.5" hidden="1" customHeight="1" x14ac:dyDescent="0.25">
      <c r="B198" s="301" t="s">
        <v>290</v>
      </c>
      <c r="C198" s="301" t="s">
        <v>291</v>
      </c>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row>
    <row r="199" spans="2:35" s="303" customFormat="1" ht="9" customHeight="1" x14ac:dyDescent="0.25">
      <c r="B199" s="301" t="s">
        <v>292</v>
      </c>
      <c r="C199" s="301" t="s">
        <v>293</v>
      </c>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row>
    <row r="200" spans="2:35" s="300" customFormat="1" ht="9" customHeight="1" x14ac:dyDescent="0.2">
      <c r="B200" s="301" t="s">
        <v>406</v>
      </c>
      <c r="C200" s="301" t="s">
        <v>407</v>
      </c>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row>
    <row r="201" spans="2:35" s="300" customFormat="1" ht="9" customHeight="1" x14ac:dyDescent="0.2">
      <c r="B201" s="301" t="s">
        <v>294</v>
      </c>
      <c r="C201" s="301" t="s">
        <v>295</v>
      </c>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row>
    <row r="202" spans="2:35" s="305" customFormat="1" ht="10.95" hidden="1" customHeight="1" x14ac:dyDescent="0.25">
      <c r="B202" s="301" t="s">
        <v>408</v>
      </c>
      <c r="C202" s="301" t="s">
        <v>409</v>
      </c>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row>
    <row r="203" spans="2:35" s="305" customFormat="1" ht="9" customHeight="1" x14ac:dyDescent="0.25">
      <c r="B203" s="301" t="s">
        <v>296</v>
      </c>
      <c r="C203" s="301" t="s">
        <v>297</v>
      </c>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row>
    <row r="204" spans="2:35" s="305" customFormat="1" ht="9" customHeight="1" x14ac:dyDescent="0.25">
      <c r="B204" s="301" t="s">
        <v>319</v>
      </c>
      <c r="C204" s="301" t="s">
        <v>321</v>
      </c>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row>
    <row r="205" spans="2:35" s="300" customFormat="1" ht="9.6" hidden="1" x14ac:dyDescent="0.2">
      <c r="B205" s="301" t="s">
        <v>410</v>
      </c>
      <c r="C205" s="301" t="s">
        <v>411</v>
      </c>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row>
    <row r="206" spans="2:35" s="300" customFormat="1" ht="9" customHeight="1" x14ac:dyDescent="0.2">
      <c r="B206" s="301" t="s">
        <v>298</v>
      </c>
      <c r="C206" s="301" t="s">
        <v>299</v>
      </c>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row>
    <row r="207" spans="2:35" s="306" customFormat="1" ht="12" hidden="1" customHeight="1" x14ac:dyDescent="0.2">
      <c r="B207" s="301" t="s">
        <v>308</v>
      </c>
      <c r="C207" s="301" t="s">
        <v>412</v>
      </c>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row>
    <row r="208" spans="2:35" s="306" customFormat="1" ht="9" customHeight="1" x14ac:dyDescent="0.2">
      <c r="B208" s="301" t="s">
        <v>300</v>
      </c>
      <c r="C208" s="301" t="s">
        <v>301</v>
      </c>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row>
    <row r="209" spans="2:35" s="306" customFormat="1" ht="9.6" hidden="1" x14ac:dyDescent="0.2">
      <c r="B209" s="301" t="s">
        <v>413</v>
      </c>
      <c r="C209" s="301" t="s">
        <v>414</v>
      </c>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row>
    <row r="210" spans="2:35" s="300" customFormat="1" ht="9.6" hidden="1" x14ac:dyDescent="0.2">
      <c r="B210" s="301" t="s">
        <v>415</v>
      </c>
      <c r="C210" s="301" t="s">
        <v>416</v>
      </c>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c r="Z210" s="304"/>
      <c r="AA210" s="304"/>
      <c r="AB210" s="304"/>
      <c r="AC210" s="304"/>
      <c r="AD210" s="304"/>
      <c r="AE210" s="304"/>
      <c r="AF210" s="304"/>
      <c r="AG210" s="304"/>
      <c r="AH210" s="304"/>
      <c r="AI210" s="304"/>
    </row>
    <row r="211" spans="2:35" s="300" customFormat="1" ht="9" customHeight="1" x14ac:dyDescent="0.2">
      <c r="B211" s="301" t="s">
        <v>417</v>
      </c>
      <c r="C211" s="301" t="s">
        <v>418</v>
      </c>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row>
    <row r="212" spans="2:35" s="306" customFormat="1" ht="9" customHeight="1" x14ac:dyDescent="0.2">
      <c r="B212" s="301" t="s">
        <v>419</v>
      </c>
      <c r="C212" s="301" t="s">
        <v>420</v>
      </c>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row>
    <row r="213" spans="2:35" s="306" customFormat="1" ht="9.6" hidden="1" x14ac:dyDescent="0.2">
      <c r="B213" s="301" t="s">
        <v>346</v>
      </c>
      <c r="C213" s="301" t="s">
        <v>421</v>
      </c>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row>
    <row r="214" spans="2:35" s="306" customFormat="1" ht="9.6" hidden="1" x14ac:dyDescent="0.2">
      <c r="B214" s="301" t="s">
        <v>422</v>
      </c>
      <c r="C214" s="301" t="s">
        <v>423</v>
      </c>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row>
    <row r="215" spans="2:35" s="306" customFormat="1" ht="9.6" hidden="1" x14ac:dyDescent="0.2">
      <c r="B215" s="301" t="s">
        <v>424</v>
      </c>
      <c r="C215" s="301" t="s">
        <v>453</v>
      </c>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row>
    <row r="216" spans="2:35" s="306" customFormat="1" ht="9.6" hidden="1" x14ac:dyDescent="0.2">
      <c r="B216" s="301" t="s">
        <v>425</v>
      </c>
      <c r="C216" s="301" t="s">
        <v>426</v>
      </c>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304"/>
      <c r="AF216" s="304"/>
      <c r="AG216" s="304"/>
      <c r="AH216" s="304"/>
      <c r="AI216" s="304"/>
    </row>
    <row r="217" spans="2:35" s="306" customFormat="1" ht="9" customHeight="1" x14ac:dyDescent="0.2">
      <c r="B217" s="301" t="s">
        <v>302</v>
      </c>
      <c r="C217" s="301" t="s">
        <v>303</v>
      </c>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c r="Z217" s="304"/>
      <c r="AA217" s="304"/>
      <c r="AB217" s="304"/>
      <c r="AC217" s="304"/>
      <c r="AD217" s="304"/>
      <c r="AE217" s="304"/>
      <c r="AF217" s="304"/>
      <c r="AG217" s="304"/>
      <c r="AH217" s="304"/>
      <c r="AI217" s="304"/>
    </row>
    <row r="218" spans="2:35" s="306" customFormat="1" ht="9.6" hidden="1" x14ac:dyDescent="0.2">
      <c r="B218" s="301" t="s">
        <v>427</v>
      </c>
      <c r="C218" s="301" t="s">
        <v>428</v>
      </c>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c r="Z218" s="304"/>
      <c r="AA218" s="304"/>
      <c r="AB218" s="304"/>
      <c r="AC218" s="304"/>
      <c r="AD218" s="304"/>
      <c r="AE218" s="304"/>
      <c r="AF218" s="304"/>
      <c r="AG218" s="304"/>
      <c r="AH218" s="304"/>
      <c r="AI218" s="304"/>
    </row>
    <row r="219" spans="2:35" s="306" customFormat="1" ht="9.6" hidden="1" x14ac:dyDescent="0.2">
      <c r="B219" s="301" t="s">
        <v>429</v>
      </c>
      <c r="C219" s="301" t="s">
        <v>430</v>
      </c>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row>
    <row r="220" spans="2:35" s="306" customFormat="1" ht="9.6" hidden="1" x14ac:dyDescent="0.2">
      <c r="B220" s="301" t="s">
        <v>431</v>
      </c>
      <c r="C220" s="301" t="s">
        <v>432</v>
      </c>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row>
    <row r="221" spans="2:35" s="306" customFormat="1" ht="9.6" hidden="1" x14ac:dyDescent="0.2">
      <c r="B221" s="301" t="s">
        <v>433</v>
      </c>
      <c r="C221" s="301" t="s">
        <v>434</v>
      </c>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row>
    <row r="222" spans="2:35" s="306" customFormat="1" ht="9.6" hidden="1" x14ac:dyDescent="0.2">
      <c r="B222" s="301" t="s">
        <v>435</v>
      </c>
      <c r="C222" s="301" t="s">
        <v>436</v>
      </c>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row>
    <row r="223" spans="2:35" s="306" customFormat="1" ht="9" customHeight="1" x14ac:dyDescent="0.2">
      <c r="B223" s="301" t="s">
        <v>437</v>
      </c>
      <c r="C223" s="301" t="s">
        <v>438</v>
      </c>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row>
    <row r="224" spans="2:35" s="306" customFormat="1" ht="9" customHeight="1" x14ac:dyDescent="0.2">
      <c r="B224" s="301" t="s">
        <v>304</v>
      </c>
      <c r="C224" s="301" t="s">
        <v>305</v>
      </c>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8"/>
    </row>
    <row r="225" spans="2:36" s="306" customFormat="1" ht="9" customHeight="1" x14ac:dyDescent="0.2">
      <c r="B225" s="301" t="s">
        <v>439</v>
      </c>
      <c r="C225" s="301" t="s">
        <v>440</v>
      </c>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8"/>
      <c r="AJ225" s="307"/>
    </row>
    <row r="226" spans="2:36" s="306" customFormat="1" ht="12" hidden="1" x14ac:dyDescent="0.2">
      <c r="B226" s="301" t="s">
        <v>441</v>
      </c>
      <c r="C226" s="301" t="s">
        <v>442</v>
      </c>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8"/>
    </row>
    <row r="227" spans="2:36" s="306" customFormat="1" ht="12" hidden="1" x14ac:dyDescent="0.2">
      <c r="B227" s="301" t="s">
        <v>443</v>
      </c>
      <c r="C227" s="301" t="s">
        <v>444</v>
      </c>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8"/>
    </row>
    <row r="228" spans="2:36" s="306" customFormat="1" ht="9" customHeight="1" x14ac:dyDescent="0.2">
      <c r="B228" s="301" t="s">
        <v>445</v>
      </c>
      <c r="C228" s="301" t="s">
        <v>446</v>
      </c>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7"/>
    </row>
    <row r="229" spans="2:36" s="306" customFormat="1" ht="9" customHeight="1" x14ac:dyDescent="0.2">
      <c r="B229" s="301" t="s">
        <v>447</v>
      </c>
      <c r="C229" s="301" t="s">
        <v>448</v>
      </c>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J229" s="307"/>
    </row>
    <row r="230" spans="2:36" s="364" customFormat="1" ht="14.4" customHeight="1" x14ac:dyDescent="0.2">
      <c r="B230" s="364" t="s">
        <v>306</v>
      </c>
      <c r="C230" s="364" t="s">
        <v>457</v>
      </c>
      <c r="D230" s="302"/>
      <c r="E230" s="302"/>
      <c r="F230" s="302"/>
      <c r="G230" s="302"/>
      <c r="H230" s="302"/>
      <c r="I230" s="302"/>
      <c r="J230" s="302"/>
      <c r="K230" s="302"/>
      <c r="L230" s="302"/>
      <c r="M230" s="302"/>
      <c r="N230" s="302"/>
      <c r="O230" s="302"/>
      <c r="P230" s="302"/>
      <c r="Q230" s="365"/>
      <c r="R230" s="365"/>
      <c r="S230" s="365"/>
      <c r="T230" s="365"/>
      <c r="U230" s="365"/>
      <c r="V230" s="365"/>
      <c r="W230" s="365"/>
      <c r="X230" s="365"/>
      <c r="Y230" s="365"/>
      <c r="Z230" s="365"/>
      <c r="AA230" s="365"/>
      <c r="AB230" s="365"/>
      <c r="AC230" s="365"/>
      <c r="AD230" s="365"/>
      <c r="AE230" s="365"/>
      <c r="AF230" s="365"/>
      <c r="AG230" s="365"/>
      <c r="AH230" s="365"/>
      <c r="AJ230" s="367" t="s">
        <v>463</v>
      </c>
    </row>
    <row r="231" spans="2:36" ht="17.399999999999999" customHeight="1" x14ac:dyDescent="0.25">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366"/>
      <c r="AJ231" s="363" t="s">
        <v>462</v>
      </c>
    </row>
    <row r="232" spans="2:36" ht="9" customHeight="1" x14ac:dyDescent="0.25">
      <c r="B232" s="287"/>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row>
    <row r="233" spans="2:36" ht="9.75" customHeight="1" x14ac:dyDescent="0.25">
      <c r="B233" s="287"/>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307"/>
    </row>
    <row r="234" spans="2:36" x14ac:dyDescent="0.25">
      <c r="B234" s="63"/>
      <c r="C234" s="2"/>
      <c r="D234" s="2"/>
      <c r="E234" s="2"/>
      <c r="F234" s="2"/>
      <c r="G234" s="2"/>
      <c r="H234" s="2"/>
      <c r="I234" s="2"/>
      <c r="J234" s="2"/>
      <c r="K234" s="2"/>
      <c r="L234" s="2"/>
      <c r="M234" s="2"/>
      <c r="N234" s="2"/>
      <c r="O234" s="2"/>
      <c r="P234" s="288"/>
      <c r="Q234" s="288"/>
      <c r="R234" s="2"/>
      <c r="S234" s="2"/>
      <c r="T234" s="2"/>
      <c r="U234" s="2"/>
      <c r="V234" s="2"/>
      <c r="W234" s="2"/>
      <c r="X234" s="2"/>
      <c r="Y234" s="2"/>
      <c r="Z234" s="2"/>
      <c r="AA234" s="2"/>
      <c r="AB234" s="2"/>
      <c r="AC234" s="2"/>
      <c r="AD234" s="2"/>
      <c r="AE234" s="2"/>
      <c r="AF234" s="2"/>
      <c r="AG234" s="2"/>
      <c r="AH234" s="2"/>
    </row>
    <row r="238" spans="2:36" x14ac:dyDescent="0.25">
      <c r="P238" s="290"/>
      <c r="Q238" s="290"/>
    </row>
    <row r="239" spans="2:36" x14ac:dyDescent="0.25">
      <c r="P239" s="290"/>
      <c r="Q239" s="290"/>
    </row>
    <row r="539" spans="2:35" customFormat="1" x14ac:dyDescent="0.25">
      <c r="B539" s="289"/>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row>
    <row r="567" spans="2:16" x14ac:dyDescent="0.25">
      <c r="B567" s="4"/>
      <c r="P567" s="291"/>
    </row>
  </sheetData>
  <mergeCells count="3">
    <mergeCell ref="B166:C166"/>
    <mergeCell ref="B167:C167"/>
    <mergeCell ref="B168:C168"/>
  </mergeCells>
  <printOptions horizontalCentered="1"/>
  <pageMargins left="0.27559055118110237" right="0.15748031496062992" top="0.74" bottom="0.26" header="0.28999999999999998" footer="0.11811023622047245"/>
  <pageSetup paperSize="9" scale="83" orientation="portrait" useFirstPageNumber="1" r:id="rId1"/>
  <headerFooter>
    <oddHeader xml:space="preserve">&amp;C&amp;8C/58/7
ANNEX III / ANNEXE III / ANLAGE III / ANEXO III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B80"/>
  <sheetViews>
    <sheetView workbookViewId="0"/>
  </sheetViews>
  <sheetFormatPr defaultColWidth="9.109375" defaultRowHeight="13.2" x14ac:dyDescent="0.25"/>
  <sheetData>
    <row r="1" spans="1:2" x14ac:dyDescent="0.25">
      <c r="A1" t="s">
        <v>7</v>
      </c>
      <c r="B1" s="138" t="s">
        <v>11</v>
      </c>
    </row>
    <row r="2" spans="1:2" x14ac:dyDescent="0.25">
      <c r="A2" t="s">
        <v>9</v>
      </c>
      <c r="B2" s="138" t="s">
        <v>20</v>
      </c>
    </row>
    <row r="3" spans="1:2" x14ac:dyDescent="0.25">
      <c r="A3" t="s">
        <v>11</v>
      </c>
      <c r="B3" s="138" t="s">
        <v>22</v>
      </c>
    </row>
    <row r="4" spans="1:2" x14ac:dyDescent="0.25">
      <c r="A4" t="s">
        <v>13</v>
      </c>
      <c r="B4" s="138" t="s">
        <v>271</v>
      </c>
    </row>
    <row r="5" spans="1:2" x14ac:dyDescent="0.25">
      <c r="A5" t="s">
        <v>15</v>
      </c>
      <c r="B5" s="138" t="s">
        <v>46</v>
      </c>
    </row>
    <row r="6" spans="1:2" x14ac:dyDescent="0.25">
      <c r="A6" t="s">
        <v>17</v>
      </c>
      <c r="B6" s="138" t="s">
        <v>49</v>
      </c>
    </row>
    <row r="7" spans="1:2" x14ac:dyDescent="0.25">
      <c r="A7" t="s">
        <v>20</v>
      </c>
      <c r="B7" s="138" t="s">
        <v>51</v>
      </c>
    </row>
    <row r="8" spans="1:2" x14ac:dyDescent="0.25">
      <c r="A8" t="s">
        <v>22</v>
      </c>
      <c r="B8" s="138" t="s">
        <v>58</v>
      </c>
    </row>
    <row r="9" spans="1:2" x14ac:dyDescent="0.25">
      <c r="A9" t="s">
        <v>24</v>
      </c>
      <c r="B9" s="138" t="s">
        <v>62</v>
      </c>
    </row>
    <row r="10" spans="1:2" x14ac:dyDescent="0.25">
      <c r="A10" t="s">
        <v>28</v>
      </c>
      <c r="B10" s="138" t="s">
        <v>65</v>
      </c>
    </row>
    <row r="11" spans="1:2" x14ac:dyDescent="0.25">
      <c r="A11" t="s">
        <v>30</v>
      </c>
      <c r="B11" s="138" t="s">
        <v>67</v>
      </c>
    </row>
    <row r="12" spans="1:2" x14ac:dyDescent="0.25">
      <c r="A12" t="s">
        <v>32</v>
      </c>
      <c r="B12" s="138" t="s">
        <v>272</v>
      </c>
    </row>
    <row r="13" spans="1:2" x14ac:dyDescent="0.25">
      <c r="A13" t="s">
        <v>34</v>
      </c>
      <c r="B13" s="138" t="s">
        <v>75</v>
      </c>
    </row>
    <row r="14" spans="1:2" x14ac:dyDescent="0.25">
      <c r="A14" t="s">
        <v>36</v>
      </c>
      <c r="B14" s="138" t="s">
        <v>77</v>
      </c>
    </row>
    <row r="15" spans="1:2" x14ac:dyDescent="0.25">
      <c r="A15" t="s">
        <v>38</v>
      </c>
      <c r="B15" s="138" t="s">
        <v>79</v>
      </c>
    </row>
    <row r="16" spans="1:2" x14ac:dyDescent="0.25">
      <c r="A16" t="s">
        <v>40</v>
      </c>
      <c r="B16" s="138" t="s">
        <v>85</v>
      </c>
    </row>
    <row r="17" spans="1:2" x14ac:dyDescent="0.25">
      <c r="A17" t="s">
        <v>44</v>
      </c>
      <c r="B17" s="138" t="s">
        <v>98</v>
      </c>
    </row>
    <row r="18" spans="1:2" x14ac:dyDescent="0.25">
      <c r="A18" t="s">
        <v>46</v>
      </c>
      <c r="B18" s="138" t="s">
        <v>308</v>
      </c>
    </row>
    <row r="19" spans="1:2" x14ac:dyDescent="0.25">
      <c r="A19" t="s">
        <v>49</v>
      </c>
      <c r="B19" s="138" t="s">
        <v>100</v>
      </c>
    </row>
    <row r="20" spans="1:2" x14ac:dyDescent="0.25">
      <c r="A20" t="s">
        <v>51</v>
      </c>
      <c r="B20" s="138" t="s">
        <v>309</v>
      </c>
    </row>
    <row r="21" spans="1:2" x14ac:dyDescent="0.25">
      <c r="A21" t="s">
        <v>53</v>
      </c>
      <c r="B21" s="138" t="s">
        <v>116</v>
      </c>
    </row>
    <row r="22" spans="1:2" x14ac:dyDescent="0.25">
      <c r="A22" t="s">
        <v>56</v>
      </c>
      <c r="B22" s="138" t="s">
        <v>133</v>
      </c>
    </row>
    <row r="23" spans="1:2" x14ac:dyDescent="0.25">
      <c r="A23" t="s">
        <v>58</v>
      </c>
      <c r="B23" s="138" t="s">
        <v>135</v>
      </c>
    </row>
    <row r="24" spans="1:2" x14ac:dyDescent="0.25">
      <c r="A24" t="s">
        <v>60</v>
      </c>
      <c r="B24" s="138" t="s">
        <v>142</v>
      </c>
    </row>
    <row r="25" spans="1:2" x14ac:dyDescent="0.25">
      <c r="A25" t="s">
        <v>62</v>
      </c>
      <c r="B25" s="138" t="s">
        <v>149</v>
      </c>
    </row>
    <row r="26" spans="1:2" x14ac:dyDescent="0.25">
      <c r="A26" t="s">
        <v>65</v>
      </c>
      <c r="B26" s="138" t="s">
        <v>153</v>
      </c>
    </row>
    <row r="27" spans="1:2" x14ac:dyDescent="0.25">
      <c r="A27" t="s">
        <v>67</v>
      </c>
      <c r="B27" s="138" t="s">
        <v>155</v>
      </c>
    </row>
    <row r="28" spans="1:2" x14ac:dyDescent="0.25">
      <c r="A28" t="s">
        <v>69</v>
      </c>
      <c r="B28" s="138" t="s">
        <v>139</v>
      </c>
    </row>
    <row r="29" spans="1:2" x14ac:dyDescent="0.25">
      <c r="A29" t="s">
        <v>72</v>
      </c>
    </row>
    <row r="30" spans="1:2" x14ac:dyDescent="0.25">
      <c r="A30" t="s">
        <v>195</v>
      </c>
    </row>
    <row r="31" spans="1:2" x14ac:dyDescent="0.25">
      <c r="A31" t="s">
        <v>75</v>
      </c>
    </row>
    <row r="32" spans="1:2" x14ac:dyDescent="0.25">
      <c r="A32" t="s">
        <v>77</v>
      </c>
    </row>
    <row r="33" spans="1:1" x14ac:dyDescent="0.25">
      <c r="A33" t="s">
        <v>79</v>
      </c>
    </row>
    <row r="34" spans="1:1" x14ac:dyDescent="0.25">
      <c r="A34" t="s">
        <v>81</v>
      </c>
    </row>
    <row r="35" spans="1:1" x14ac:dyDescent="0.25">
      <c r="A35" t="s">
        <v>83</v>
      </c>
    </row>
    <row r="36" spans="1:1" x14ac:dyDescent="0.25">
      <c r="A36" t="s">
        <v>85</v>
      </c>
    </row>
    <row r="37" spans="1:1" x14ac:dyDescent="0.25">
      <c r="A37" t="s">
        <v>87</v>
      </c>
    </row>
    <row r="38" spans="1:1" x14ac:dyDescent="0.25">
      <c r="A38" t="s">
        <v>89</v>
      </c>
    </row>
    <row r="39" spans="1:1" x14ac:dyDescent="0.25">
      <c r="A39" t="s">
        <v>91</v>
      </c>
    </row>
    <row r="40" spans="1:1" x14ac:dyDescent="0.25">
      <c r="A40" t="s">
        <v>93</v>
      </c>
    </row>
    <row r="41" spans="1:1" x14ac:dyDescent="0.25">
      <c r="A41" t="s">
        <v>95</v>
      </c>
    </row>
    <row r="42" spans="1:1" x14ac:dyDescent="0.25">
      <c r="A42" t="s">
        <v>98</v>
      </c>
    </row>
    <row r="43" spans="1:1" x14ac:dyDescent="0.25">
      <c r="A43" t="s">
        <v>100</v>
      </c>
    </row>
    <row r="44" spans="1:1" x14ac:dyDescent="0.25">
      <c r="A44" t="s">
        <v>102</v>
      </c>
    </row>
    <row r="45" spans="1:1" x14ac:dyDescent="0.25">
      <c r="A45" t="s">
        <v>104</v>
      </c>
    </row>
    <row r="46" spans="1:1" x14ac:dyDescent="0.25">
      <c r="A46" t="s">
        <v>107</v>
      </c>
    </row>
    <row r="47" spans="1:1" x14ac:dyDescent="0.25">
      <c r="A47" t="s">
        <v>109</v>
      </c>
    </row>
    <row r="48" spans="1:1" x14ac:dyDescent="0.25">
      <c r="A48" t="s">
        <v>112</v>
      </c>
    </row>
    <row r="49" spans="1:1" x14ac:dyDescent="0.25">
      <c r="A49" t="s">
        <v>114</v>
      </c>
    </row>
    <row r="50" spans="1:1" x14ac:dyDescent="0.25">
      <c r="A50" t="s">
        <v>116</v>
      </c>
    </row>
    <row r="51" spans="1:1" x14ac:dyDescent="0.25">
      <c r="A51" t="s">
        <v>117</v>
      </c>
    </row>
    <row r="52" spans="1:1" x14ac:dyDescent="0.25">
      <c r="A52" t="s">
        <v>119</v>
      </c>
    </row>
    <row r="53" spans="1:1" x14ac:dyDescent="0.25">
      <c r="A53" t="s">
        <v>122</v>
      </c>
    </row>
    <row r="54" spans="1:1" x14ac:dyDescent="0.25">
      <c r="A54" t="s">
        <v>127</v>
      </c>
    </row>
    <row r="55" spans="1:1" x14ac:dyDescent="0.25">
      <c r="A55" t="s">
        <v>129</v>
      </c>
    </row>
    <row r="56" spans="1:1" x14ac:dyDescent="0.25">
      <c r="A56" t="s">
        <v>131</v>
      </c>
    </row>
    <row r="57" spans="1:1" x14ac:dyDescent="0.25">
      <c r="A57" t="s">
        <v>133</v>
      </c>
    </row>
    <row r="58" spans="1:1" x14ac:dyDescent="0.25">
      <c r="A58" t="s">
        <v>135</v>
      </c>
    </row>
    <row r="59" spans="1:1" x14ac:dyDescent="0.25">
      <c r="A59" t="s">
        <v>137</v>
      </c>
    </row>
    <row r="60" spans="1:1" x14ac:dyDescent="0.25">
      <c r="A60" t="s">
        <v>139</v>
      </c>
    </row>
    <row r="61" spans="1:1" x14ac:dyDescent="0.25">
      <c r="A61" t="s">
        <v>142</v>
      </c>
    </row>
    <row r="62" spans="1:1" x14ac:dyDescent="0.25">
      <c r="A62" t="s">
        <v>144</v>
      </c>
    </row>
    <row r="63" spans="1:1" x14ac:dyDescent="0.25">
      <c r="A63" t="s">
        <v>146</v>
      </c>
    </row>
    <row r="64" spans="1:1" x14ac:dyDescent="0.25">
      <c r="A64" t="s">
        <v>149</v>
      </c>
    </row>
    <row r="65" spans="1:1" x14ac:dyDescent="0.25">
      <c r="A65" t="s">
        <v>151</v>
      </c>
    </row>
    <row r="66" spans="1:1" x14ac:dyDescent="0.25">
      <c r="A66" t="s">
        <v>153</v>
      </c>
    </row>
    <row r="67" spans="1:1" x14ac:dyDescent="0.25">
      <c r="A67" t="s">
        <v>155</v>
      </c>
    </row>
    <row r="68" spans="1:1" x14ac:dyDescent="0.25">
      <c r="A68" t="s">
        <v>157</v>
      </c>
    </row>
    <row r="69" spans="1:1" x14ac:dyDescent="0.25">
      <c r="A69" t="s">
        <v>159</v>
      </c>
    </row>
    <row r="70" spans="1:1" x14ac:dyDescent="0.25">
      <c r="A70" t="s">
        <v>161</v>
      </c>
    </row>
    <row r="71" spans="1:1" x14ac:dyDescent="0.25">
      <c r="A71" t="s">
        <v>164</v>
      </c>
    </row>
    <row r="72" spans="1:1" x14ac:dyDescent="0.25">
      <c r="A72" t="s">
        <v>169</v>
      </c>
    </row>
    <row r="73" spans="1:1" x14ac:dyDescent="0.25">
      <c r="A73" t="s">
        <v>171</v>
      </c>
    </row>
    <row r="74" spans="1:1" x14ac:dyDescent="0.25">
      <c r="A74" t="s">
        <v>173</v>
      </c>
    </row>
    <row r="75" spans="1:1" x14ac:dyDescent="0.25">
      <c r="A75" t="s">
        <v>175</v>
      </c>
    </row>
    <row r="76" spans="1:1" x14ac:dyDescent="0.25">
      <c r="A76" t="s">
        <v>177</v>
      </c>
    </row>
    <row r="77" spans="1:1" x14ac:dyDescent="0.25">
      <c r="A77" t="s">
        <v>179</v>
      </c>
    </row>
    <row r="78" spans="1:1" x14ac:dyDescent="0.25">
      <c r="A78" t="s">
        <v>184</v>
      </c>
    </row>
    <row r="79" spans="1:1" x14ac:dyDescent="0.25">
      <c r="A79" t="s">
        <v>186</v>
      </c>
    </row>
    <row r="80" spans="1:1" x14ac:dyDescent="0.25">
      <c r="A80"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AnnexI</vt:lpstr>
      <vt:lpstr>AnnexII</vt:lpstr>
      <vt:lpstr>AnnexIII</vt:lpstr>
      <vt:lpstr>ref</vt:lpstr>
      <vt:lpstr>AnnexII!_GoBack</vt:lpstr>
      <vt:lpstr>AnnexI!Print_Area</vt:lpstr>
      <vt:lpstr>AnnexII!Print_Area</vt:lpstr>
      <vt:lpstr>AnnexIII!Print_Area</vt:lpstr>
      <vt:lpstr>AnnexII!Print_Titles</vt:lpstr>
    </vt:vector>
  </TitlesOfParts>
  <Manager/>
  <Company>World Intelectual Property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BESSE Ariane</dc:creator>
  <cp:keywords>FOR OFFICIAL USE ONLY</cp:keywords>
  <dc:description/>
  <cp:lastModifiedBy>BESSE Ariane</cp:lastModifiedBy>
  <cp:revision/>
  <cp:lastPrinted>2024-09-20T15:23:34Z</cp:lastPrinted>
  <dcterms:created xsi:type="dcterms:W3CDTF">2020-08-22T19:46:11Z</dcterms:created>
  <dcterms:modified xsi:type="dcterms:W3CDTF">2024-09-20T15:23:47Z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7b4120a2-9217-4cc7-b12e-315b689c65a5</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